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filterPrivacy="1" codeName="ThisWorkbook"/>
  <xr:revisionPtr revIDLastSave="0" documentId="8_{8BF4E795-A9B9-48A0-9903-651434DDD09D}" xr6:coauthVersionLast="47" xr6:coauthVersionMax="47" xr10:uidLastSave="{00000000-0000-0000-0000-000000000000}"/>
  <bookViews>
    <workbookView xWindow="28920" yWindow="15" windowWidth="27795" windowHeight="15600" tabRatio="770" firstSheet="9" activeTab="9" xr2:uid="{00000000-000D-0000-FFFF-FFFF00000000}"/>
  </bookViews>
  <sheets>
    <sheet name="‡‡MappingConfig‡‡" sheetId="25" state="hidden" r:id="rId1"/>
    <sheet name="‡‡MappingWorksheet‡‡" sheetId="23" state="hidden" r:id="rId2"/>
    <sheet name="‡‡MappingControlWorksheet‡‡" sheetId="24" state="hidden" r:id="rId3"/>
    <sheet name="Cover Page" sheetId="9" r:id="rId4"/>
    <sheet name="I. Overview" sheetId="10" r:id="rId5"/>
    <sheet name="II. Checklist" sheetId="1" r:id="rId6"/>
    <sheet name="III. Public Meeting" sheetId="8" r:id="rId7"/>
    <sheet name="IV. Investments &amp; Expenses" sheetId="7" r:id="rId8"/>
    <sheet name="V. Additional Information" sheetId="5" r:id="rId9"/>
    <sheet name="VI. Schedule H (Required)" sheetId="26" r:id="rId10"/>
    <sheet name="VII. Report Certification" sheetId="6" r:id="rId11"/>
    <sheet name="Appendix A - Definitions" sheetId="4" r:id="rId12"/>
    <sheet name="Data Gap" sheetId="20" r:id="rId13"/>
    <sheet name="Appendix B - Sch H Crosswalk" sheetId="19" r:id="rId14"/>
    <sheet name="Workbook Config" sheetId="18" state="veryHidden" r:id="rId15"/>
  </sheets>
  <externalReferences>
    <externalReference r:id="rId16"/>
  </externalReference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Expenses'!$C$36:$K$112</definedName>
    <definedName name="_C000736">'V. Additional Information'!$B$1:$C$29</definedName>
    <definedName name="_C000749">'VII. Report Certification'!$C$10:$C$15</definedName>
    <definedName name="_D000060">'IV. Investments &amp; Expenses'!$C$38</definedName>
    <definedName name="_D000061">'IV. Investments &amp; Expenses'!$D$38</definedName>
    <definedName name="_D000062">'IV. Investments &amp; Expenses'!$E$38</definedName>
    <definedName name="_D000063">'IV. Investments &amp; Expenses'!$F$38</definedName>
    <definedName name="_D000064">'IV. Investments &amp; Expenses'!$G$38</definedName>
    <definedName name="_D000065">'IV. Investments &amp; Expenses'!$H$38</definedName>
    <definedName name="_D000066">'IV. Investments &amp; Expenses'!$I$38</definedName>
    <definedName name="_D000067">'IV. Investments &amp; Expenses'!$J$38</definedName>
    <definedName name="_D000068">'IV. Investments &amp; Expenses'!$K$38</definedName>
    <definedName name="_D000069">'IV. Investments &amp; Expenses'!$C$39</definedName>
    <definedName name="_D000070">'IV. Investments &amp; Expenses'!$D$39</definedName>
    <definedName name="_D000071">'IV. Investments &amp; Expenses'!$E$39</definedName>
    <definedName name="_D000072">'IV. Investments &amp; Expenses'!$F$39</definedName>
    <definedName name="_D000073">'IV. Investments &amp; Expenses'!$G$39</definedName>
    <definedName name="_D000074">'IV. Investments &amp; Expenses'!$H$39</definedName>
    <definedName name="_D000075">'IV. Investments &amp; Expenses'!$I$39</definedName>
    <definedName name="_D000076">'IV. Investments &amp; Expenses'!$J$39</definedName>
    <definedName name="_D000077">'IV. Investments &amp; Expenses'!$K$39</definedName>
    <definedName name="_D000078">'IV. Investments &amp; Expenses'!$C$40</definedName>
    <definedName name="_D000079">'IV. Investments &amp; Expenses'!$D$40</definedName>
    <definedName name="_D000080">'IV. Investments &amp; Expenses'!$E$40</definedName>
    <definedName name="_D000081">'IV. Investments &amp; Expenses'!$F$40</definedName>
    <definedName name="_D000082">'IV. Investments &amp; Expenses'!$G$40</definedName>
    <definedName name="_D000083">'IV. Investments &amp; Expenses'!$H$40</definedName>
    <definedName name="_D000084">'IV. Investments &amp; Expenses'!$I$40</definedName>
    <definedName name="_D000085">'IV. Investments &amp; Expenses'!$J$40</definedName>
    <definedName name="_D000086">'IV. Investments &amp; Expenses'!$K$40</definedName>
    <definedName name="_D000087">'IV. Investments &amp; Expenses'!$C$41</definedName>
    <definedName name="_D000088">'IV. Investments &amp; Expenses'!$D$41</definedName>
    <definedName name="_D000089">'IV. Investments &amp; Expenses'!$E$41</definedName>
    <definedName name="_D000090">'IV. Investments &amp; Expenses'!$F$41</definedName>
    <definedName name="_D000091">'IV. Investments &amp; Expenses'!$G$41</definedName>
    <definedName name="_D000092">'IV. Investments &amp; Expenses'!$H$41</definedName>
    <definedName name="_D000093">'IV. Investments &amp; Expenses'!$I$41</definedName>
    <definedName name="_D000094">'IV. Investments &amp; Expenses'!$J$41</definedName>
    <definedName name="_D000095">'IV. Investments &amp; Expenses'!$K$41</definedName>
    <definedName name="_D000096">'IV. Investments &amp; Expenses'!$C$42</definedName>
    <definedName name="_D000097">'IV. Investments &amp; Expenses'!$D$42</definedName>
    <definedName name="_D000098">'IV. Investments &amp; Expenses'!$E$42</definedName>
    <definedName name="_D000099">'IV. Investments &amp; Expenses'!$F$42</definedName>
    <definedName name="_D000100">'IV. Investments &amp; Expenses'!$G$42</definedName>
    <definedName name="_D000101">'IV. Investments &amp; Expenses'!$H$42</definedName>
    <definedName name="_D000102">'IV. Investments &amp; Expenses'!$I$42</definedName>
    <definedName name="_D000103">'IV. Investments &amp; Expenses'!$J$42</definedName>
    <definedName name="_D000104">'IV. Investments &amp; Expenses'!$K$42</definedName>
    <definedName name="_D000105">'IV. Investments &amp; Expenses'!$C$43</definedName>
    <definedName name="_D000106">'IV. Investments &amp; Expenses'!$D$43</definedName>
    <definedName name="_D000107">'IV. Investments &amp; Expenses'!$E$43</definedName>
    <definedName name="_D000108">'IV. Investments &amp; Expenses'!$F$43</definedName>
    <definedName name="_D000109">'IV. Investments &amp; Expenses'!$G$43</definedName>
    <definedName name="_D000110">'IV. Investments &amp; Expenses'!#REF!</definedName>
    <definedName name="_D000111">'IV. Investments &amp; Expenses'!$H$43</definedName>
    <definedName name="_D000112">'IV. Investments &amp; Expenses'!$J$43</definedName>
    <definedName name="_D000113">'IV. Investments &amp; Expenses'!$K$43</definedName>
    <definedName name="_D000114">'IV. Investments &amp; Expenses'!$C$44</definedName>
    <definedName name="_D000115">'IV. Investments &amp; Expenses'!$D$44</definedName>
    <definedName name="_D000116">'IV. Investments &amp; Expenses'!$E$44</definedName>
    <definedName name="_D000117">'IV. Investments &amp; Expenses'!$F$44</definedName>
    <definedName name="_D000118">'IV. Investments &amp; Expenses'!$G$44</definedName>
    <definedName name="_D000119">'IV. Investments &amp; Expenses'!$H$44</definedName>
    <definedName name="_D000120">'IV. Investments &amp; Expenses'!$I$44</definedName>
    <definedName name="_D000121">'IV. Investments &amp; Expenses'!$J$44</definedName>
    <definedName name="_D000122">'IV. Investments &amp; Expenses'!$K$44</definedName>
    <definedName name="_D000123">'IV. Investments &amp; Expenses'!$C$45</definedName>
    <definedName name="_D000124">'IV. Investments &amp; Expenses'!$D$45</definedName>
    <definedName name="_D000125">'IV. Investments &amp; Expenses'!$E$45</definedName>
    <definedName name="_D000126">'IV. Investments &amp; Expenses'!$F$45</definedName>
    <definedName name="_D000127">'IV. Investments &amp; Expenses'!$G$45</definedName>
    <definedName name="_D000128">'IV. Investments &amp; Expenses'!$H$45</definedName>
    <definedName name="_D000129">'IV. Investments &amp; Expenses'!$I$45</definedName>
    <definedName name="_D000130">'IV. Investments &amp; Expenses'!$J$45</definedName>
    <definedName name="_D000131">'IV. Investments &amp; Expenses'!$K$45</definedName>
    <definedName name="_D000132">'IV. Investments &amp; Expenses'!$C$46</definedName>
    <definedName name="_D000133">'IV. Investments &amp; Expenses'!$D$46</definedName>
    <definedName name="_D000134">'IV. Investments &amp; Expenses'!$E$46</definedName>
    <definedName name="_D000135">'IV. Investments &amp; Expenses'!$F$46</definedName>
    <definedName name="_D000136">'IV. Investments &amp; Expenses'!$G$46</definedName>
    <definedName name="_D000137">'IV. Investments &amp; Expenses'!$H$46</definedName>
    <definedName name="_D000138">'IV. Investments &amp; Expenses'!$I$46</definedName>
    <definedName name="_D000139">'IV. Investments &amp; Expenses'!$J$46</definedName>
    <definedName name="_D000140">'IV. Investments &amp; Expenses'!$K$46</definedName>
    <definedName name="_D000141">'IV. Investments &amp; Expenses'!$C$47</definedName>
    <definedName name="_D000142">'IV. Investments &amp; Expenses'!$D$47</definedName>
    <definedName name="_D000143">'IV. Investments &amp; Expenses'!$E$47</definedName>
    <definedName name="_D000144">'IV. Investments &amp; Expenses'!$F$47</definedName>
    <definedName name="_D000145">'IV. Investments &amp; Expenses'!$G$47</definedName>
    <definedName name="_D000146">'IV. Investments &amp; Expenses'!$H$47</definedName>
    <definedName name="_D000147">'IV. Investments &amp; Expenses'!$I$47</definedName>
    <definedName name="_D000148">'IV. Investments &amp; Expenses'!$J$47</definedName>
    <definedName name="_D000149">'IV. Investments &amp; Expenses'!$K$47</definedName>
    <definedName name="_D000150">'IV. Investments &amp; Expenses'!$C$48</definedName>
    <definedName name="_D000151">'IV. Investments &amp; Expenses'!$D$48</definedName>
    <definedName name="_D000152">'IV. Investments &amp; Expenses'!$E$48</definedName>
    <definedName name="_D000153">'IV. Investments &amp; Expenses'!$F$48</definedName>
    <definedName name="_D000154">'IV. Investments &amp; Expenses'!$G$48</definedName>
    <definedName name="_D000155">'IV. Investments &amp; Expenses'!$H$48</definedName>
    <definedName name="_D000156">'IV. Investments &amp; Expenses'!$I$48</definedName>
    <definedName name="_D000157">'IV. Investments &amp; Expenses'!$J$48</definedName>
    <definedName name="_D000158">'IV. Investments &amp; Expenses'!$K$48</definedName>
    <definedName name="_D000159">'IV. Investments &amp; Expenses'!$C$49</definedName>
    <definedName name="_D000160">'IV. Investments &amp; Expenses'!$D$49</definedName>
    <definedName name="_D000161">'IV. Investments &amp; Expenses'!$E$49</definedName>
    <definedName name="_D000162">'IV. Investments &amp; Expenses'!$F$49</definedName>
    <definedName name="_D000163">'IV. Investments &amp; Expenses'!$G$49</definedName>
    <definedName name="_D000164">'IV. Investments &amp; Expenses'!$H$49</definedName>
    <definedName name="_D000165">'IV. Investments &amp; Expenses'!$I$49</definedName>
    <definedName name="_D000166">'IV. Investments &amp; Expenses'!$J$49</definedName>
    <definedName name="_D000167">'IV. Investments &amp; Expenses'!$K$49</definedName>
    <definedName name="_D000168">'IV. Investments &amp; Expenses'!$C$50</definedName>
    <definedName name="_D000169">'IV. Investments &amp; Expenses'!$D$50</definedName>
    <definedName name="_D000170">'IV. Investments &amp; Expenses'!$E$50</definedName>
    <definedName name="_D000171">'IV. Investments &amp; Expenses'!$F$50</definedName>
    <definedName name="_D000172">'IV. Investments &amp; Expenses'!$G$50</definedName>
    <definedName name="_D000173">'IV. Investments &amp; Expenses'!$H$50</definedName>
    <definedName name="_D000174">'IV. Investments &amp; Expenses'!$I$50</definedName>
    <definedName name="_D000175">'IV. Investments &amp; Expenses'!$J$50</definedName>
    <definedName name="_D000176">'IV. Investments &amp; Expenses'!$K$50</definedName>
    <definedName name="_D000177">'IV. Investments &amp; Expenses'!$C$51</definedName>
    <definedName name="_D000178">'IV. Investments &amp; Expenses'!$D$51</definedName>
    <definedName name="_D000179">'IV. Investments &amp; Expenses'!$E$51</definedName>
    <definedName name="_D000180">'IV. Investments &amp; Expenses'!$F$51</definedName>
    <definedName name="_D000181">'IV. Investments &amp; Expenses'!$G$51</definedName>
    <definedName name="_D000182">'IV. Investments &amp; Expenses'!$H$51</definedName>
    <definedName name="_D000183">'IV. Investments &amp; Expenses'!$I$51</definedName>
    <definedName name="_D000184">'IV. Investments &amp; Expenses'!$J$51</definedName>
    <definedName name="_D000185">'IV. Investments &amp; Expenses'!$K$51</definedName>
    <definedName name="_D000186">'IV. Investments &amp; Expenses'!$C$52</definedName>
    <definedName name="_D000187">'IV. Investments &amp; Expenses'!$D$52</definedName>
    <definedName name="_D000188">'IV. Investments &amp; Expenses'!$E$52</definedName>
    <definedName name="_D000189">'IV. Investments &amp; Expenses'!$F$52</definedName>
    <definedName name="_D000190">'IV. Investments &amp; Expenses'!$G$52</definedName>
    <definedName name="_D000191">'IV. Investments &amp; Expenses'!$H$52</definedName>
    <definedName name="_D000192">'IV. Investments &amp; Expenses'!$I$52</definedName>
    <definedName name="_D000193">'IV. Investments &amp; Expenses'!$J$52</definedName>
    <definedName name="_D000194">'IV. Investments &amp; Expenses'!$K$52</definedName>
    <definedName name="_D000195">'IV. Investments &amp; Expenses'!$C$53</definedName>
    <definedName name="_D000196">'IV. Investments &amp; Expenses'!$D$53</definedName>
    <definedName name="_D000197">'IV. Investments &amp; Expenses'!$E$53</definedName>
    <definedName name="_D000198">'IV. Investments &amp; Expenses'!$F$53</definedName>
    <definedName name="_D000199">'IV. Investments &amp; Expenses'!$G$53</definedName>
    <definedName name="_D000200">'IV. Investments &amp; Expenses'!$H$53</definedName>
    <definedName name="_D000201">'IV. Investments &amp; Expenses'!$I$53</definedName>
    <definedName name="_D000202">'IV. Investments &amp; Expenses'!$J$53</definedName>
    <definedName name="_D000203">'IV. Investments &amp; Expenses'!$K$53</definedName>
    <definedName name="_D000204">'IV. Investments &amp; Expenses'!$C$54</definedName>
    <definedName name="_D000205">'IV. Investments &amp; Expenses'!$D$54</definedName>
    <definedName name="_D000206">'IV. Investments &amp; Expenses'!$E$54</definedName>
    <definedName name="_D000207">'IV. Investments &amp; Expenses'!$F$54</definedName>
    <definedName name="_D000208">'IV. Investments &amp; Expenses'!$G$54</definedName>
    <definedName name="_D000209">'IV. Investments &amp; Expenses'!$H$54</definedName>
    <definedName name="_D000210">'IV. Investments &amp; Expenses'!$I$54</definedName>
    <definedName name="_D000211">'IV. Investments &amp; Expenses'!$J$54</definedName>
    <definedName name="_D000212">'IV. Investments &amp; Expenses'!$K$54</definedName>
    <definedName name="_D000213">'IV. Investments &amp; Expenses'!$C$55</definedName>
    <definedName name="_D000214">'IV. Investments &amp; Expenses'!$D$55</definedName>
    <definedName name="_D000215">'IV. Investments &amp; Expenses'!$E$55</definedName>
    <definedName name="_D000216">'IV. Investments &amp; Expenses'!$F$55</definedName>
    <definedName name="_D000217">'IV. Investments &amp; Expenses'!$G$55</definedName>
    <definedName name="_D000218">'IV. Investments &amp; Expenses'!$H$55</definedName>
    <definedName name="_D000219">'IV. Investments &amp; Expenses'!$I$55</definedName>
    <definedName name="_D000220">'IV. Investments &amp; Expenses'!$J$55</definedName>
    <definedName name="_D000221">'IV. Investments &amp; Expenses'!$K$55</definedName>
    <definedName name="_D000222">'IV. Investments &amp; Expenses'!$C$56</definedName>
    <definedName name="_D000223">'IV. Investments &amp; Expenses'!$D$56</definedName>
    <definedName name="_D000224">'IV. Investments &amp; Expenses'!$E$56</definedName>
    <definedName name="_D000225">'IV. Investments &amp; Expenses'!$F$56</definedName>
    <definedName name="_D000226">'IV. Investments &amp; Expenses'!$G$56</definedName>
    <definedName name="_D000227">'IV. Investments &amp; Expenses'!$H$56</definedName>
    <definedName name="_D000228">'IV. Investments &amp; Expenses'!$I$56</definedName>
    <definedName name="_D000229">'IV. Investments &amp; Expenses'!$J$56</definedName>
    <definedName name="_D000230">'IV. Investments &amp; Expenses'!$K$56</definedName>
    <definedName name="_D000231">'IV. Investments &amp; Expenses'!$C$57</definedName>
    <definedName name="_D000232">'IV. Investments &amp; Expenses'!$D$57</definedName>
    <definedName name="_D000233">'IV. Investments &amp; Expenses'!$E$57</definedName>
    <definedName name="_D000234">'IV. Investments &amp; Expenses'!$F$57</definedName>
    <definedName name="_D000235">'IV. Investments &amp; Expenses'!$G$57</definedName>
    <definedName name="_D000236">'IV. Investments &amp; Expenses'!$H$57</definedName>
    <definedName name="_D000237">'IV. Investments &amp; Expenses'!$I$57</definedName>
    <definedName name="_D000238">'IV. Investments &amp; Expenses'!$J$57</definedName>
    <definedName name="_D000239">'IV. Investments &amp; Expenses'!$K$57</definedName>
    <definedName name="_D000240">'IV. Investments &amp; Expenses'!$C$58</definedName>
    <definedName name="_D000241">'IV. Investments &amp; Expenses'!$D$58</definedName>
    <definedName name="_D000242">'IV. Investments &amp; Expenses'!$E$58</definedName>
    <definedName name="_D000243">'IV. Investments &amp; Expenses'!$F$58</definedName>
    <definedName name="_D000244">'IV. Investments &amp; Expenses'!$G$58</definedName>
    <definedName name="_D000245">'IV. Investments &amp; Expenses'!$H$58</definedName>
    <definedName name="_D000246">'IV. Investments &amp; Expenses'!$I$58</definedName>
    <definedName name="_D000247">'IV. Investments &amp; Expenses'!$J$58</definedName>
    <definedName name="_D000248">'IV. Investments &amp; Expenses'!$K$58</definedName>
    <definedName name="_D000249">'IV. Investments &amp; Expenses'!$C$59</definedName>
    <definedName name="_D000250">'IV. Investments &amp; Expenses'!$D$59</definedName>
    <definedName name="_D000251">'IV. Investments &amp; Expenses'!$E$59</definedName>
    <definedName name="_D000252">'IV. Investments &amp; Expenses'!$F$59</definedName>
    <definedName name="_D000253">'IV. Investments &amp; Expenses'!$G$59</definedName>
    <definedName name="_D000254">'IV. Investments &amp; Expenses'!$H$59</definedName>
    <definedName name="_D000255">'IV. Investments &amp; Expenses'!$I$59</definedName>
    <definedName name="_D000256">'IV. Investments &amp; Expenses'!$J$59</definedName>
    <definedName name="_D000257">'IV. Investments &amp; Expenses'!$K$59</definedName>
    <definedName name="_D000258">'IV. Investments &amp; Expenses'!$C$60</definedName>
    <definedName name="_D000259">'IV. Investments &amp; Expenses'!$D$60</definedName>
    <definedName name="_D000260">'IV. Investments &amp; Expenses'!$E$60</definedName>
    <definedName name="_D000261">'IV. Investments &amp; Expenses'!$F$60</definedName>
    <definedName name="_D000262">'IV. Investments &amp; Expenses'!$G$60</definedName>
    <definedName name="_D000263">'IV. Investments &amp; Expenses'!$H$60</definedName>
    <definedName name="_D000264">'IV. Investments &amp; Expenses'!$I$60</definedName>
    <definedName name="_D000265">'IV. Investments &amp; Expenses'!$J$60</definedName>
    <definedName name="_D000266">'IV. Investments &amp; Expenses'!$K$60</definedName>
    <definedName name="_D000267">'IV. Investments &amp; Expenses'!$C$61</definedName>
    <definedName name="_D000268">'IV. Investments &amp; Expenses'!$D$61</definedName>
    <definedName name="_D000269">'IV. Investments &amp; Expenses'!$E$61</definedName>
    <definedName name="_D000270">'IV. Investments &amp; Expenses'!$F$61</definedName>
    <definedName name="_D000271">'IV. Investments &amp; Expenses'!$G$61</definedName>
    <definedName name="_D000272">'IV. Investments &amp; Expenses'!$H$61</definedName>
    <definedName name="_D000273">'IV. Investments &amp; Expenses'!$I$61</definedName>
    <definedName name="_D000274">'IV. Investments &amp; Expenses'!$J$61</definedName>
    <definedName name="_D000275">'IV. Investments &amp; Expenses'!$K$61</definedName>
    <definedName name="_D000276">'IV. Investments &amp; Expenses'!$C$62</definedName>
    <definedName name="_D000277">'IV. Investments &amp; Expenses'!$D$62</definedName>
    <definedName name="_D000278">'IV. Investments &amp; Expenses'!$E$62</definedName>
    <definedName name="_D000279">'IV. Investments &amp; Expenses'!$F$62</definedName>
    <definedName name="_D000280">'IV. Investments &amp; Expenses'!$G$62</definedName>
    <definedName name="_D000281">'IV. Investments &amp; Expenses'!$H$62</definedName>
    <definedName name="_D000282">'IV. Investments &amp; Expenses'!$I$62</definedName>
    <definedName name="_D000283">'IV. Investments &amp; Expenses'!$J$62</definedName>
    <definedName name="_D000284">'IV. Investments &amp; Expenses'!$K$62</definedName>
    <definedName name="_D000285">'IV. Investments &amp; Expenses'!$C$63</definedName>
    <definedName name="_D000286">'IV. Investments &amp; Expenses'!$D$63</definedName>
    <definedName name="_D000287">'IV. Investments &amp; Expenses'!$E$63</definedName>
    <definedName name="_D000288">'IV. Investments &amp; Expenses'!$F$63</definedName>
    <definedName name="_D000289">'IV. Investments &amp; Expenses'!$G$63</definedName>
    <definedName name="_D000290">'IV. Investments &amp; Expenses'!$H$63</definedName>
    <definedName name="_D000291">'IV. Investments &amp; Expenses'!$I$63</definedName>
    <definedName name="_D000292">'IV. Investments &amp; Expenses'!$J$63</definedName>
    <definedName name="_D000293">'IV. Investments &amp; Expenses'!$K$63</definedName>
    <definedName name="_D000294">'IV. Investments &amp; Expenses'!$C$64</definedName>
    <definedName name="_D000295">'IV. Investments &amp; Expenses'!$D$64</definedName>
    <definedName name="_D000296">'IV. Investments &amp; Expenses'!$E$64</definedName>
    <definedName name="_D000297">'IV. Investments &amp; Expenses'!$F$64</definedName>
    <definedName name="_D000298">'IV. Investments &amp; Expenses'!$G$64</definedName>
    <definedName name="_D000299">'IV. Investments &amp; Expenses'!$H$64</definedName>
    <definedName name="_D000300">'IV. Investments &amp; Expenses'!$I$64</definedName>
    <definedName name="_D000301">'IV. Investments &amp; Expenses'!$J$64</definedName>
    <definedName name="_D000302">'IV. Investments &amp; Expenses'!$K$64</definedName>
    <definedName name="_D000303">'IV. Investments &amp; Expenses'!$C$65</definedName>
    <definedName name="_D000304">'IV. Investments &amp; Expenses'!$D$65</definedName>
    <definedName name="_D000305">'IV. Investments &amp; Expenses'!$E$65</definedName>
    <definedName name="_D000306">'IV. Investments &amp; Expenses'!$F$65</definedName>
    <definedName name="_D000307">'IV. Investments &amp; Expenses'!$G$65</definedName>
    <definedName name="_D000308">'IV. Investments &amp; Expenses'!$H$65</definedName>
    <definedName name="_D000309">'IV. Investments &amp; Expenses'!$I$65</definedName>
    <definedName name="_D000310">'IV. Investments &amp; Expenses'!$J$65</definedName>
    <definedName name="_D000311">'IV. Investments &amp; Expenses'!$K$65</definedName>
    <definedName name="_D000312">'IV. Investments &amp; Expenses'!$C$66</definedName>
    <definedName name="_D000313">'IV. Investments &amp; Expenses'!$D$66</definedName>
    <definedName name="_D000314">'IV. Investments &amp; Expenses'!$E$66</definedName>
    <definedName name="_D000315">'IV. Investments &amp; Expenses'!$F$66</definedName>
    <definedName name="_D000316">'IV. Investments &amp; Expenses'!$G$66</definedName>
    <definedName name="_D000317">'IV. Investments &amp; Expenses'!$H$66</definedName>
    <definedName name="_D000318">'IV. Investments &amp; Expenses'!$I$66</definedName>
    <definedName name="_D000319">'IV. Investments &amp; Expenses'!$J$66</definedName>
    <definedName name="_D000320">'IV. Investments &amp; Expenses'!$K$66</definedName>
    <definedName name="_D000321">'IV. Investments &amp; Expenses'!$C$67</definedName>
    <definedName name="_D000322">'IV. Investments &amp; Expenses'!$D$67</definedName>
    <definedName name="_D000323">'IV. Investments &amp; Expenses'!$E$67</definedName>
    <definedName name="_D000324">'IV. Investments &amp; Expenses'!$F$67</definedName>
    <definedName name="_D000325">'IV. Investments &amp; Expenses'!$G$67</definedName>
    <definedName name="_D000326">'IV. Investments &amp; Expenses'!$H$67</definedName>
    <definedName name="_D000327">'IV. Investments &amp; Expenses'!$I$67</definedName>
    <definedName name="_D000328">'IV. Investments &amp; Expenses'!$J$67</definedName>
    <definedName name="_D000329">'IV. Investments &amp; Expenses'!$K$67</definedName>
    <definedName name="_D000330">'IV. Investments &amp; Expenses'!$C$68</definedName>
    <definedName name="_D000331">'IV. Investments &amp; Expenses'!$D$68</definedName>
    <definedName name="_D000332">'IV. Investments &amp; Expenses'!$E$68</definedName>
    <definedName name="_D000333">'IV. Investments &amp; Expenses'!$F$68</definedName>
    <definedName name="_D000334">'IV. Investments &amp; Expenses'!$G$68</definedName>
    <definedName name="_D000335">'IV. Investments &amp; Expenses'!$H$68</definedName>
    <definedName name="_D000336">'IV. Investments &amp; Expenses'!$I$68</definedName>
    <definedName name="_D000337">'IV. Investments &amp; Expenses'!$J$68</definedName>
    <definedName name="_D000338">'IV. Investments &amp; Expenses'!$K$68</definedName>
    <definedName name="_D000339">'IV. Investments &amp; Expenses'!$C$69</definedName>
    <definedName name="_D000340">'IV. Investments &amp; Expenses'!$D$69</definedName>
    <definedName name="_D000341">'IV. Investments &amp; Expenses'!$E$69</definedName>
    <definedName name="_D000342">'IV. Investments &amp; Expenses'!$F$69</definedName>
    <definedName name="_D000343">'IV. Investments &amp; Expenses'!$G$69</definedName>
    <definedName name="_D000344">'IV. Investments &amp; Expenses'!$H$69</definedName>
    <definedName name="_D000345">'IV. Investments &amp; Expenses'!$I$69</definedName>
    <definedName name="_D000346">'IV. Investments &amp; Expenses'!$J$69</definedName>
    <definedName name="_D000347">'IV. Investments &amp; Expenses'!$K$69</definedName>
    <definedName name="_D000348">'IV. Investments &amp; Expenses'!$C$70</definedName>
    <definedName name="_D000349">'IV. Investments &amp; Expenses'!$D$70</definedName>
    <definedName name="_D000350">'IV. Investments &amp; Expenses'!$E$70</definedName>
    <definedName name="_D000351">'IV. Investments &amp; Expenses'!$F$70</definedName>
    <definedName name="_D000352">'IV. Investments &amp; Expenses'!$G$70</definedName>
    <definedName name="_D000353">'IV. Investments &amp; Expenses'!$H$70</definedName>
    <definedName name="_D000354">'IV. Investments &amp; Expenses'!$I$70</definedName>
    <definedName name="_D000355">'IV. Investments &amp; Expenses'!$J$70</definedName>
    <definedName name="_D000356">'IV. Investments &amp; Expenses'!$K$70</definedName>
    <definedName name="_D000357">'IV. Investments &amp; Expenses'!$C$71</definedName>
    <definedName name="_D000358">'IV. Investments &amp; Expenses'!$D$71</definedName>
    <definedName name="_D000359">'IV. Investments &amp; Expenses'!$E$71</definedName>
    <definedName name="_D000360">'IV. Investments &amp; Expenses'!$F$71</definedName>
    <definedName name="_D000361">'IV. Investments &amp; Expenses'!$G$71</definedName>
    <definedName name="_D000362">'IV. Investments &amp; Expenses'!$H$71</definedName>
    <definedName name="_D000363">'IV. Investments &amp; Expenses'!$I$71</definedName>
    <definedName name="_D000364">'IV. Investments &amp; Expenses'!$J$71</definedName>
    <definedName name="_D000365">'IV. Investments &amp; Expenses'!$K$71</definedName>
    <definedName name="_D000366">'IV. Investments &amp; Expenses'!$C$72</definedName>
    <definedName name="_D000367">'IV. Investments &amp; Expenses'!$D$72</definedName>
    <definedName name="_D000368">'IV. Investments &amp; Expenses'!$E$72</definedName>
    <definedName name="_D000369">'IV. Investments &amp; Expenses'!$F$72</definedName>
    <definedName name="_D000370">'IV. Investments &amp; Expenses'!$G$72</definedName>
    <definedName name="_D000371">'IV. Investments &amp; Expenses'!$H$72</definedName>
    <definedName name="_D000372">'IV. Investments &amp; Expenses'!$I$72</definedName>
    <definedName name="_D000373">'IV. Investments &amp; Expenses'!$J$72</definedName>
    <definedName name="_D000374">'IV. Investments &amp; Expenses'!$K$72</definedName>
    <definedName name="_D000375">'IV. Investments &amp; Expenses'!$C$73</definedName>
    <definedName name="_D000376">'IV. Investments &amp; Expenses'!$D$73</definedName>
    <definedName name="_D000377">'IV. Investments &amp; Expenses'!$E$73</definedName>
    <definedName name="_D000378">'IV. Investments &amp; Expenses'!$F$73</definedName>
    <definedName name="_D000379">'IV. Investments &amp; Expenses'!$G$73</definedName>
    <definedName name="_D000380">'IV. Investments &amp; Expenses'!$H$73</definedName>
    <definedName name="_D000381">'IV. Investments &amp; Expenses'!$I$73</definedName>
    <definedName name="_D000382">'IV. Investments &amp; Expenses'!$J$73</definedName>
    <definedName name="_D000383">'IV. Investments &amp; Expenses'!$K$73</definedName>
    <definedName name="_D000384">'IV. Investments &amp; Expenses'!$C$74</definedName>
    <definedName name="_D000385">'IV. Investments &amp; Expenses'!$D$74</definedName>
    <definedName name="_D000386">'IV. Investments &amp; Expenses'!$E$74</definedName>
    <definedName name="_D000387">'IV. Investments &amp; Expenses'!$F$74</definedName>
    <definedName name="_D000388">'IV. Investments &amp; Expenses'!$G$74</definedName>
    <definedName name="_D000389">'IV. Investments &amp; Expenses'!$H$74</definedName>
    <definedName name="_D000390">'IV. Investments &amp; Expenses'!$I$74</definedName>
    <definedName name="_D000391">'IV. Investments &amp; Expenses'!$J$74</definedName>
    <definedName name="_D000392">'IV. Investments &amp; Expenses'!$K$74</definedName>
    <definedName name="_D000393">'IV. Investments &amp; Expenses'!$C$75</definedName>
    <definedName name="_D000394">'IV. Investments &amp; Expenses'!$D$75</definedName>
    <definedName name="_D000395">'IV. Investments &amp; Expenses'!$E$75</definedName>
    <definedName name="_D000396">'IV. Investments &amp; Expenses'!$F$75</definedName>
    <definedName name="_D000397">'IV. Investments &amp; Expenses'!$G$75</definedName>
    <definedName name="_D000398">'IV. Investments &amp; Expenses'!$H$75</definedName>
    <definedName name="_D000399">'IV. Investments &amp; Expenses'!$I$75</definedName>
    <definedName name="_D000400">'IV. Investments &amp; Expenses'!$J$75</definedName>
    <definedName name="_D000401">'IV. Investments &amp; Expenses'!$K$75</definedName>
    <definedName name="_D000402">'IV. Investments &amp; Expenses'!$C$76</definedName>
    <definedName name="_D000403">'IV. Investments &amp; Expenses'!$D$76</definedName>
    <definedName name="_D000404">'IV. Investments &amp; Expenses'!$E$76</definedName>
    <definedName name="_D000405">'IV. Investments &amp; Expenses'!$F$76</definedName>
    <definedName name="_D000406">'IV. Investments &amp; Expenses'!$G$76</definedName>
    <definedName name="_D000407">'IV. Investments &amp; Expenses'!$H$76</definedName>
    <definedName name="_D000408">'IV. Investments &amp; Expenses'!$I$76</definedName>
    <definedName name="_D000409">'IV. Investments &amp; Expenses'!$J$76</definedName>
    <definedName name="_D000410">'IV. Investments &amp; Expenses'!$K$76</definedName>
    <definedName name="_D000411">'IV. Investments &amp; Expenses'!$C$77</definedName>
    <definedName name="_D000412">'IV. Investments &amp; Expenses'!$D$77</definedName>
    <definedName name="_D000413">'IV. Investments &amp; Expenses'!$E$77</definedName>
    <definedName name="_D000414">'IV. Investments &amp; Expenses'!$F$77</definedName>
    <definedName name="_D000415">'IV. Investments &amp; Expenses'!$G$77</definedName>
    <definedName name="_D000416">'IV. Investments &amp; Expenses'!$H$77</definedName>
    <definedName name="_D000417">'IV. Investments &amp; Expenses'!$I$77</definedName>
    <definedName name="_D000418">'IV. Investments &amp; Expenses'!$J$77</definedName>
    <definedName name="_D000419">'IV. Investments &amp; Expenses'!$K$77</definedName>
    <definedName name="_D000420">'IV. Investments &amp; Expenses'!$C$78</definedName>
    <definedName name="_D000421">'IV. Investments &amp; Expenses'!$D$78</definedName>
    <definedName name="_D000422">'IV. Investments &amp; Expenses'!$E$78</definedName>
    <definedName name="_D000423">'IV. Investments &amp; Expenses'!$F$78</definedName>
    <definedName name="_D000424">'IV. Investments &amp; Expenses'!$G$78</definedName>
    <definedName name="_D000425">'IV. Investments &amp; Expenses'!$H$78</definedName>
    <definedName name="_D000426">'IV. Investments &amp; Expenses'!$I$78</definedName>
    <definedName name="_D000427">'IV. Investments &amp; Expenses'!$J$78</definedName>
    <definedName name="_D000428">'IV. Investments &amp; Expenses'!$K$78</definedName>
    <definedName name="_D000429">'IV. Investments &amp; Expenses'!$C$79</definedName>
    <definedName name="_D000430">'IV. Investments &amp; Expenses'!$D$79</definedName>
    <definedName name="_D000431">'IV. Investments &amp; Expenses'!$E$79</definedName>
    <definedName name="_D000432">'IV. Investments &amp; Expenses'!$F$79</definedName>
    <definedName name="_D000433">'IV. Investments &amp; Expenses'!$G$79</definedName>
    <definedName name="_D000434">'IV. Investments &amp; Expenses'!$H$79</definedName>
    <definedName name="_D000435">'IV. Investments &amp; Expenses'!$I$79</definedName>
    <definedName name="_D000436">'IV. Investments &amp; Expenses'!$J$79</definedName>
    <definedName name="_D000437">'IV. Investments &amp; Expenses'!$K$79</definedName>
    <definedName name="_D000438">'IV. Investments &amp; Expenses'!$C$80</definedName>
    <definedName name="_D000439">'IV. Investments &amp; Expenses'!$D$80</definedName>
    <definedName name="_D000440">'IV. Investments &amp; Expenses'!$E$80</definedName>
    <definedName name="_D000441">'IV. Investments &amp; Expenses'!$F$80</definedName>
    <definedName name="_D000442">'IV. Investments &amp; Expenses'!$G$80</definedName>
    <definedName name="_D000443">'IV. Investments &amp; Expenses'!$H$80</definedName>
    <definedName name="_D000444">'IV. Investments &amp; Expenses'!$I$80</definedName>
    <definedName name="_D000445">'IV. Investments &amp; Expenses'!$J$80</definedName>
    <definedName name="_D000446">'IV. Investments &amp; Expenses'!$K$80</definedName>
    <definedName name="_D000447">'IV. Investments &amp; Expenses'!$C$81</definedName>
    <definedName name="_D000448">'IV. Investments &amp; Expenses'!$D$81</definedName>
    <definedName name="_D000449">'IV. Investments &amp; Expenses'!$E$81</definedName>
    <definedName name="_D000450">'IV. Investments &amp; Expenses'!$F$81</definedName>
    <definedName name="_D000451">'IV. Investments &amp; Expenses'!$G$81</definedName>
    <definedName name="_D000452">'IV. Investments &amp; Expenses'!$H$81</definedName>
    <definedName name="_D000453">'IV. Investments &amp; Expenses'!$I$81</definedName>
    <definedName name="_D000454">'IV. Investments &amp; Expenses'!$J$81</definedName>
    <definedName name="_D000455">'IV. Investments &amp; Expenses'!$K$81</definedName>
    <definedName name="_D000456">'IV. Investments &amp; Expenses'!$C$82</definedName>
    <definedName name="_D000457">'IV. Investments &amp; Expenses'!$D$82</definedName>
    <definedName name="_D000458">'IV. Investments &amp; Expenses'!$E$82</definedName>
    <definedName name="_D000459">'IV. Investments &amp; Expenses'!$F$82</definedName>
    <definedName name="_D000460">'IV. Investments &amp; Expenses'!$G$82</definedName>
    <definedName name="_D000461">'IV. Investments &amp; Expenses'!$H$82</definedName>
    <definedName name="_D000462">'IV. Investments &amp; Expenses'!$I$82</definedName>
    <definedName name="_D000463">'IV. Investments &amp; Expenses'!$J$82</definedName>
    <definedName name="_D000464">'IV. Investments &amp; Expenses'!$K$82</definedName>
    <definedName name="_D000465">'IV. Investments &amp; Expenses'!$C$83</definedName>
    <definedName name="_D000466">'IV. Investments &amp; Expenses'!$D$83</definedName>
    <definedName name="_D000467">'IV. Investments &amp; Expenses'!$E$83</definedName>
    <definedName name="_D000468">'IV. Investments &amp; Expenses'!$F$83</definedName>
    <definedName name="_D000469">'IV. Investments &amp; Expenses'!$G$83</definedName>
    <definedName name="_D000470">'IV. Investments &amp; Expenses'!$H$83</definedName>
    <definedName name="_D000471">'IV. Investments &amp; Expenses'!$I$83</definedName>
    <definedName name="_D000472">'IV. Investments &amp; Expenses'!$J$83</definedName>
    <definedName name="_D000473">'IV. Investments &amp; Expenses'!$K$83</definedName>
    <definedName name="_D000474">'IV. Investments &amp; Expenses'!$C$84</definedName>
    <definedName name="_D000475">'IV. Investments &amp; Expenses'!$D$84</definedName>
    <definedName name="_D000476">'IV. Investments &amp; Expenses'!$E$84</definedName>
    <definedName name="_D000477">'IV. Investments &amp; Expenses'!$F$84</definedName>
    <definedName name="_D000478">'IV. Investments &amp; Expenses'!$G$84</definedName>
    <definedName name="_D000479">'IV. Investments &amp; Expenses'!$H$84</definedName>
    <definedName name="_D000480">'IV. Investments &amp; Expenses'!$I$84</definedName>
    <definedName name="_D000481">'IV. Investments &amp; Expenses'!$J$84</definedName>
    <definedName name="_D000482">'IV. Investments &amp; Expenses'!$K$84</definedName>
    <definedName name="_D000483">'IV. Investments &amp; Expenses'!$C$85</definedName>
    <definedName name="_D000484">'IV. Investments &amp; Expenses'!$D$85</definedName>
    <definedName name="_D000485">'IV. Investments &amp; Expenses'!$E$85</definedName>
    <definedName name="_D000486">'IV. Investments &amp; Expenses'!$F$85</definedName>
    <definedName name="_D000487">'IV. Investments &amp; Expenses'!$G$85</definedName>
    <definedName name="_D000488">'IV. Investments &amp; Expenses'!$H$85</definedName>
    <definedName name="_D000489">'IV. Investments &amp; Expenses'!$I$85</definedName>
    <definedName name="_D000490">'IV. Investments &amp; Expenses'!$J$85</definedName>
    <definedName name="_D000491">'IV. Investments &amp; Expenses'!$K$85</definedName>
    <definedName name="_D000492">'IV. Investments &amp; Expenses'!$C$86</definedName>
    <definedName name="_D000493">'IV. Investments &amp; Expenses'!$D$86</definedName>
    <definedName name="_D000494">'IV. Investments &amp; Expenses'!$E$86</definedName>
    <definedName name="_D000495">'IV. Investments &amp; Expenses'!$F$86</definedName>
    <definedName name="_D000496">'IV. Investments &amp; Expenses'!$G$86</definedName>
    <definedName name="_D000497">'IV. Investments &amp; Expenses'!$H$86</definedName>
    <definedName name="_D000498">'IV. Investments &amp; Expenses'!$I$86</definedName>
    <definedName name="_D000499">'IV. Investments &amp; Expenses'!$J$86</definedName>
    <definedName name="_D000500">'IV. Investments &amp; Expenses'!$K$86</definedName>
    <definedName name="_D000501">'IV. Investments &amp; Expenses'!$C$87</definedName>
    <definedName name="_D000502">'IV. Investments &amp; Expenses'!$D$87</definedName>
    <definedName name="_D000503">'IV. Investments &amp; Expenses'!$E$87</definedName>
    <definedName name="_D000504">'IV. Investments &amp; Expenses'!$F$87</definedName>
    <definedName name="_D000505">'IV. Investments &amp; Expenses'!$G$87</definedName>
    <definedName name="_D000506">'IV. Investments &amp; Expenses'!$H$87</definedName>
    <definedName name="_D000507">'IV. Investments &amp; Expenses'!$I$87</definedName>
    <definedName name="_D000508">'IV. Investments &amp; Expenses'!$J$87</definedName>
    <definedName name="_D000509">'IV. Investments &amp; Expenses'!$K$87</definedName>
    <definedName name="_D000510">'IV. Investments &amp; Expenses'!$C$88</definedName>
    <definedName name="_D000511">'IV. Investments &amp; Expenses'!$D$88</definedName>
    <definedName name="_D000512">'IV. Investments &amp; Expenses'!$E$88</definedName>
    <definedName name="_D000513">'IV. Investments &amp; Expenses'!$F$88</definedName>
    <definedName name="_D000514">'IV. Investments &amp; Expenses'!$G$88</definedName>
    <definedName name="_D000515">'IV. Investments &amp; Expenses'!$H$88</definedName>
    <definedName name="_D000516">'IV. Investments &amp; Expenses'!$I$88</definedName>
    <definedName name="_D000517">'IV. Investments &amp; Expenses'!$J$88</definedName>
    <definedName name="_D000518">'IV. Investments &amp; Expenses'!$K$88</definedName>
    <definedName name="_D000519">'IV. Investments &amp; Expenses'!$C$89</definedName>
    <definedName name="_D000520">'IV. Investments &amp; Expenses'!$D$89</definedName>
    <definedName name="_D000521">'IV. Investments &amp; Expenses'!$E$89</definedName>
    <definedName name="_D000522">'IV. Investments &amp; Expenses'!$F$89</definedName>
    <definedName name="_D000523">'IV. Investments &amp; Expenses'!$G$89</definedName>
    <definedName name="_D000524">'IV. Investments &amp; Expenses'!$H$89</definedName>
    <definedName name="_D000525">'IV. Investments &amp; Expenses'!$I$89</definedName>
    <definedName name="_D000526">'IV. Investments &amp; Expenses'!$J$89</definedName>
    <definedName name="_D000527">'IV. Investments &amp; Expenses'!$K$89</definedName>
    <definedName name="_D000528">'IV. Investments &amp; Expenses'!$C$90</definedName>
    <definedName name="_D000529">'IV. Investments &amp; Expenses'!$D$90</definedName>
    <definedName name="_D000530">'IV. Investments &amp; Expenses'!$E$90</definedName>
    <definedName name="_D000531">'IV. Investments &amp; Expenses'!$F$90</definedName>
    <definedName name="_D000532">'IV. Investments &amp; Expenses'!$G$90</definedName>
    <definedName name="_D000533">'IV. Investments &amp; Expenses'!$H$90</definedName>
    <definedName name="_D000534">'IV. Investments &amp; Expenses'!$I$90</definedName>
    <definedName name="_D000535">'IV. Investments &amp; Expenses'!$J$90</definedName>
    <definedName name="_D000536">'IV. Investments &amp; Expenses'!$K$90</definedName>
    <definedName name="_D000537">'IV. Investments &amp; Expenses'!$C$91</definedName>
    <definedName name="_D000538">'IV. Investments &amp; Expenses'!$D$91</definedName>
    <definedName name="_D000539">'IV. Investments &amp; Expenses'!$E$91</definedName>
    <definedName name="_D000540">'IV. Investments &amp; Expenses'!$F$91</definedName>
    <definedName name="_D000541">'IV. Investments &amp; Expenses'!$G$91</definedName>
    <definedName name="_D000542">'IV. Investments &amp; Expenses'!$H$91</definedName>
    <definedName name="_D000543">'IV. Investments &amp; Expenses'!$I$91</definedName>
    <definedName name="_D000544">'IV. Investments &amp; Expenses'!$J$91</definedName>
    <definedName name="_D000545">'IV. Investments &amp; Expenses'!$K$91</definedName>
    <definedName name="_D000546">'IV. Investments &amp; Expenses'!$C$92</definedName>
    <definedName name="_D000547">'IV. Investments &amp; Expenses'!$D$92</definedName>
    <definedName name="_D000548">'IV. Investments &amp; Expenses'!$E$92</definedName>
    <definedName name="_D000549">'IV. Investments &amp; Expenses'!$F$92</definedName>
    <definedName name="_D000550">'IV. Investments &amp; Expenses'!$G$92</definedName>
    <definedName name="_D000551">'IV. Investments &amp; Expenses'!$H$92</definedName>
    <definedName name="_D000552">'IV. Investments &amp; Expenses'!$I$92</definedName>
    <definedName name="_D000553">'IV. Investments &amp; Expenses'!$J$92</definedName>
    <definedName name="_D000554">'IV. Investments &amp; Expenses'!$K$92</definedName>
    <definedName name="_D000555">'IV. Investments &amp; Expenses'!$C$93</definedName>
    <definedName name="_D000556">'IV. Investments &amp; Expenses'!$D$93</definedName>
    <definedName name="_D000557">'IV. Investments &amp; Expenses'!$E$93</definedName>
    <definedName name="_D000558">'IV. Investments &amp; Expenses'!$F$93</definedName>
    <definedName name="_D000559">'IV. Investments &amp; Expenses'!$G$93</definedName>
    <definedName name="_D000560">'IV. Investments &amp; Expenses'!$H$93</definedName>
    <definedName name="_D000561">'IV. Investments &amp; Expenses'!$I$93</definedName>
    <definedName name="_D000562">'IV. Investments &amp; Expenses'!$J$93</definedName>
    <definedName name="_D000563">'IV. Investments &amp; Expenses'!$K$93</definedName>
    <definedName name="_D000564">'IV. Investments &amp; Expenses'!$C$94</definedName>
    <definedName name="_D000565">'IV. Investments &amp; Expenses'!$D$94</definedName>
    <definedName name="_D000566">'IV. Investments &amp; Expenses'!$E$94</definedName>
    <definedName name="_D000567">'IV. Investments &amp; Expenses'!$F$94</definedName>
    <definedName name="_D000568">'IV. Investments &amp; Expenses'!$G$94</definedName>
    <definedName name="_D000569">'IV. Investments &amp; Expenses'!$H$94</definedName>
    <definedName name="_D000570">'IV. Investments &amp; Expenses'!$I$94</definedName>
    <definedName name="_D000571">'IV. Investments &amp; Expenses'!$J$94</definedName>
    <definedName name="_D000572">'IV. Investments &amp; Expenses'!$K$94</definedName>
    <definedName name="_D000573">'IV. Investments &amp; Expenses'!$C$95</definedName>
    <definedName name="_D000574">'IV. Investments &amp; Expenses'!$D$95</definedName>
    <definedName name="_D000575">'IV. Investments &amp; Expenses'!$E$95</definedName>
    <definedName name="_D000576">'IV. Investments &amp; Expenses'!$F$95</definedName>
    <definedName name="_D000577">'IV. Investments &amp; Expenses'!$G$95</definedName>
    <definedName name="_D000578">'IV. Investments &amp; Expenses'!$H$95</definedName>
    <definedName name="_D000579">'IV. Investments &amp; Expenses'!$I$95</definedName>
    <definedName name="_D000580">'IV. Investments &amp; Expenses'!$J$95</definedName>
    <definedName name="_D000581">'IV. Investments &amp; Expenses'!$K$95</definedName>
    <definedName name="_D000582">'IV. Investments &amp; Expenses'!$C$96</definedName>
    <definedName name="_D000583">'IV. Investments &amp; Expenses'!$D$96</definedName>
    <definedName name="_D000584">'IV. Investments &amp; Expenses'!$E$96</definedName>
    <definedName name="_D000585">'IV. Investments &amp; Expenses'!$F$96</definedName>
    <definedName name="_D000586">'IV. Investments &amp; Expenses'!$G$96</definedName>
    <definedName name="_D000587">'IV. Investments &amp; Expenses'!$H$96</definedName>
    <definedName name="_D000588">'IV. Investments &amp; Expenses'!$I$96</definedName>
    <definedName name="_D000589">'IV. Investments &amp; Expenses'!$J$96</definedName>
    <definedName name="_D000590">'IV. Investments &amp; Expenses'!$K$96</definedName>
    <definedName name="_D000591">'IV. Investments &amp; Expenses'!$C$97</definedName>
    <definedName name="_D000592">'IV. Investments &amp; Expenses'!$D$97</definedName>
    <definedName name="_D000593">'IV. Investments &amp; Expenses'!$E$97</definedName>
    <definedName name="_D000594">'IV. Investments &amp; Expenses'!$F$97</definedName>
    <definedName name="_D000595">'IV. Investments &amp; Expenses'!$G$97</definedName>
    <definedName name="_D000596">'IV. Investments &amp; Expenses'!$H$97</definedName>
    <definedName name="_D000597">'IV. Investments &amp; Expenses'!$I$97</definedName>
    <definedName name="_D000598">'IV. Investments &amp; Expenses'!$J$97</definedName>
    <definedName name="_D000599">'IV. Investments &amp; Expenses'!$K$97</definedName>
    <definedName name="_D000600">'IV. Investments &amp; Expenses'!$C$98</definedName>
    <definedName name="_D000601">'IV. Investments &amp; Expenses'!$D$98</definedName>
    <definedName name="_D000602">'IV. Investments &amp; Expenses'!$E$98</definedName>
    <definedName name="_D000603">'IV. Investments &amp; Expenses'!$F$98</definedName>
    <definedName name="_D000604">'IV. Investments &amp; Expenses'!$G$98</definedName>
    <definedName name="_D000605">'IV. Investments &amp; Expenses'!$H$98</definedName>
    <definedName name="_D000606">'IV. Investments &amp; Expenses'!$I$98</definedName>
    <definedName name="_D000607">'IV. Investments &amp; Expenses'!$J$98</definedName>
    <definedName name="_D000608">'IV. Investments &amp; Expenses'!$K$98</definedName>
    <definedName name="_D000609">'IV. Investments &amp; Expenses'!$C$99</definedName>
    <definedName name="_D000610">'IV. Investments &amp; Expenses'!$D$99</definedName>
    <definedName name="_D000611">'IV. Investments &amp; Expenses'!$E$99</definedName>
    <definedName name="_D000612">'IV. Investments &amp; Expenses'!$F$99</definedName>
    <definedName name="_D000613">'IV. Investments &amp; Expenses'!$G$99</definedName>
    <definedName name="_D000614">'IV. Investments &amp; Expenses'!$H$99</definedName>
    <definedName name="_D000615">'IV. Investments &amp; Expenses'!$I$99</definedName>
    <definedName name="_D000616">'IV. Investments &amp; Expenses'!$J$99</definedName>
    <definedName name="_D000617">'IV. Investments &amp; Expenses'!$K$99</definedName>
    <definedName name="_D000618">'IV. Investments &amp; Expenses'!$C$100</definedName>
    <definedName name="_D000619">'IV. Investments &amp; Expenses'!$D$100</definedName>
    <definedName name="_D000620">'IV. Investments &amp; Expenses'!$E$100</definedName>
    <definedName name="_D000621">'IV. Investments &amp; Expenses'!$F$100</definedName>
    <definedName name="_D000622">'IV. Investments &amp; Expenses'!$G$100</definedName>
    <definedName name="_D000623">'IV. Investments &amp; Expenses'!$H$100</definedName>
    <definedName name="_D000624">'IV. Investments &amp; Expenses'!$I$100</definedName>
    <definedName name="_D000625">'IV. Investments &amp; Expenses'!$J$100</definedName>
    <definedName name="_D000626">'IV. Investments &amp; Expenses'!$K$100</definedName>
    <definedName name="_D000627">'IV. Investments &amp; Expenses'!$C$101</definedName>
    <definedName name="_D000628">'IV. Investments &amp; Expenses'!$D$101</definedName>
    <definedName name="_D000629">'IV. Investments &amp; Expenses'!$E$101</definedName>
    <definedName name="_D000630">'IV. Investments &amp; Expenses'!$F$101</definedName>
    <definedName name="_D000631">'IV. Investments &amp; Expenses'!$G$101</definedName>
    <definedName name="_D000632">'IV. Investments &amp; Expenses'!$H$101</definedName>
    <definedName name="_D000633">'IV. Investments &amp; Expenses'!$I$101</definedName>
    <definedName name="_D000634">'IV. Investments &amp; Expenses'!$J$101</definedName>
    <definedName name="_D000635">'IV. Investments &amp; Expenses'!$K$101</definedName>
    <definedName name="_D000636">'IV. Investments &amp; Expenses'!$C$102</definedName>
    <definedName name="_D000637">'IV. Investments &amp; Expenses'!$D$102</definedName>
    <definedName name="_D000638">'IV. Investments &amp; Expenses'!$E$102</definedName>
    <definedName name="_D000639">'IV. Investments &amp; Expenses'!$F$102</definedName>
    <definedName name="_D000640">'IV. Investments &amp; Expenses'!$G$102</definedName>
    <definedName name="_D000641">'IV. Investments &amp; Expenses'!$H$102</definedName>
    <definedName name="_D000642">'IV. Investments &amp; Expenses'!$I$102</definedName>
    <definedName name="_D000643">'IV. Investments &amp; Expenses'!$J$102</definedName>
    <definedName name="_D000644">'IV. Investments &amp; Expenses'!$K$102</definedName>
    <definedName name="_D000645">'IV. Investments &amp; Expenses'!$C$103</definedName>
    <definedName name="_D000646">'IV. Investments &amp; Expenses'!$D$103</definedName>
    <definedName name="_D000647">'IV. Investments &amp; Expenses'!$E$103</definedName>
    <definedName name="_D000648">'IV. Investments &amp; Expenses'!$F$103</definedName>
    <definedName name="_D000649">'IV. Investments &amp; Expenses'!$G$103</definedName>
    <definedName name="_D000650">'IV. Investments &amp; Expenses'!$H$103</definedName>
    <definedName name="_D000651">'IV. Investments &amp; Expenses'!$I$103</definedName>
    <definedName name="_D000652">'IV. Investments &amp; Expenses'!$J$103</definedName>
    <definedName name="_D000653">'IV. Investments &amp; Expenses'!$K$103</definedName>
    <definedName name="_D000654">'IV. Investments &amp; Expenses'!$C$104</definedName>
    <definedName name="_D000655">'IV. Investments &amp; Expenses'!$D$104</definedName>
    <definedName name="_D000656">'IV. Investments &amp; Expenses'!$E$104</definedName>
    <definedName name="_D000657">'IV. Investments &amp; Expenses'!$F$104</definedName>
    <definedName name="_D000658">'IV. Investments &amp; Expenses'!$G$104</definedName>
    <definedName name="_D000659">'IV. Investments &amp; Expenses'!$H$104</definedName>
    <definedName name="_D000660">'IV. Investments &amp; Expenses'!$I$104</definedName>
    <definedName name="_D000661">'IV. Investments &amp; Expenses'!$J$104</definedName>
    <definedName name="_D000662">'IV. Investments &amp; Expenses'!$K$104</definedName>
    <definedName name="_D000663">'IV. Investments &amp; Expenses'!$C$105</definedName>
    <definedName name="_D000664">'IV. Investments &amp; Expenses'!$D$105</definedName>
    <definedName name="_D000665">'IV. Investments &amp; Expenses'!$E$105</definedName>
    <definedName name="_D000666">'IV. Investments &amp; Expenses'!$F$105</definedName>
    <definedName name="_D000667">'IV. Investments &amp; Expenses'!$G$105</definedName>
    <definedName name="_D000668">'IV. Investments &amp; Expenses'!$H$105</definedName>
    <definedName name="_D000669">'IV. Investments &amp; Expenses'!$I$105</definedName>
    <definedName name="_D000670">'IV. Investments &amp; Expenses'!$J$105</definedName>
    <definedName name="_D000671">'IV. Investments &amp; Expenses'!$K$105</definedName>
    <definedName name="_D000672">'IV. Investments &amp; Expenses'!$C$106</definedName>
    <definedName name="_D000673">'IV. Investments &amp; Expenses'!$D$106</definedName>
    <definedName name="_D000674">'IV. Investments &amp; Expenses'!$E$106</definedName>
    <definedName name="_D000675">'IV. Investments &amp; Expenses'!$F$106</definedName>
    <definedName name="_D000676">'IV. Investments &amp; Expenses'!$G$106</definedName>
    <definedName name="_D000677">'IV. Investments &amp; Expenses'!$H$106</definedName>
    <definedName name="_D000678">'IV. Investments &amp; Expenses'!$I$106</definedName>
    <definedName name="_D000679">'IV. Investments &amp; Expenses'!$J$106</definedName>
    <definedName name="_D000680">'IV. Investments &amp; Expenses'!$K$106</definedName>
    <definedName name="_D000681">'IV. Investments &amp; Expenses'!$C$107</definedName>
    <definedName name="_D000682">'IV. Investments &amp; Expenses'!$D$107</definedName>
    <definedName name="_D000683">'IV. Investments &amp; Expenses'!$E$107</definedName>
    <definedName name="_D000684">'IV. Investments &amp; Expenses'!$F$107</definedName>
    <definedName name="_D000685">'IV. Investments &amp; Expenses'!$G$107</definedName>
    <definedName name="_D000686">'IV. Investments &amp; Expenses'!$H$107</definedName>
    <definedName name="_D000687">'IV. Investments &amp; Expenses'!$I$107</definedName>
    <definedName name="_D000688">'IV. Investments &amp; Expenses'!$J$107</definedName>
    <definedName name="_D000689">'IV. Investments &amp; Expenses'!$K$107</definedName>
    <definedName name="_D000690">'IV. Investments &amp; Expenses'!$C$108</definedName>
    <definedName name="_D000691">'IV. Investments &amp; Expenses'!$D$108</definedName>
    <definedName name="_D000692">'IV. Investments &amp; Expenses'!$E$108</definedName>
    <definedName name="_D000693">'IV. Investments &amp; Expenses'!$F$108</definedName>
    <definedName name="_D000694">'IV. Investments &amp; Expenses'!$G$108</definedName>
    <definedName name="_D000695">'IV. Investments &amp; Expenses'!$H$108</definedName>
    <definedName name="_D000696">'IV. Investments &amp; Expenses'!$I$108</definedName>
    <definedName name="_D000697">'IV. Investments &amp; Expenses'!$J$108</definedName>
    <definedName name="_D000698">'IV. Investments &amp; Expenses'!$K$108</definedName>
    <definedName name="_D000699">'IV. Investments &amp; Expenses'!$C$109</definedName>
    <definedName name="_D000700">'IV. Investments &amp; Expenses'!$D$109</definedName>
    <definedName name="_D000701">'IV. Investments &amp; Expenses'!$E$109</definedName>
    <definedName name="_D000702">'IV. Investments &amp; Expenses'!$F$109</definedName>
    <definedName name="_D000703">'IV. Investments &amp; Expenses'!$G$109</definedName>
    <definedName name="_D000704">'IV. Investments &amp; Expenses'!$H$109</definedName>
    <definedName name="_D000705">'IV. Investments &amp; Expenses'!$I$109</definedName>
    <definedName name="_D000706">'IV. Investments &amp; Expenses'!$J$109</definedName>
    <definedName name="_D000707">'IV. Investments &amp; Expenses'!$K$109</definedName>
    <definedName name="_D000708">'IV. Investments &amp; Expenses'!$C$110</definedName>
    <definedName name="_D000709">'IV. Investments &amp; Expenses'!$D$110</definedName>
    <definedName name="_D000710">'IV. Investments &amp; Expenses'!$E$110</definedName>
    <definedName name="_D000711">'IV. Investments &amp; Expenses'!$F$110</definedName>
    <definedName name="_D000712">'IV. Investments &amp; Expenses'!$G$110</definedName>
    <definedName name="_D000713">'IV. Investments &amp; Expenses'!$H$110</definedName>
    <definedName name="_D000714">'IV. Investments &amp; Expenses'!$I$110</definedName>
    <definedName name="_D000715">'IV. Investments &amp; Expenses'!$J$110</definedName>
    <definedName name="_D000716">'IV. Investments &amp; Expenses'!$K$110</definedName>
    <definedName name="_D000717">'IV. Investments &amp; Expenses'!$C$111</definedName>
    <definedName name="_D000718">'IV. Investments &amp; Expenses'!$D$111</definedName>
    <definedName name="_D000719">'IV. Investments &amp; Expenses'!$E$111</definedName>
    <definedName name="_D000720">'IV. Investments &amp; Expenses'!$F$111</definedName>
    <definedName name="_D000721">'IV. Investments &amp; Expenses'!$G$111</definedName>
    <definedName name="_D000722">'IV. Investments &amp; Expenses'!$H$111</definedName>
    <definedName name="_D000723">'IV. Investments &amp; Expenses'!$I$111</definedName>
    <definedName name="_D000724">'IV. Investments &amp; Expenses'!$J$111</definedName>
    <definedName name="_D000725">'IV. Investments &amp; Expenses'!$K$111</definedName>
    <definedName name="_D000726">'IV. Investments &amp; Expenses'!$C$112</definedName>
    <definedName name="_D000727">'IV. Investments &amp; Expenses'!$D$112</definedName>
    <definedName name="_D000728">'IV. Investments &amp; Expenses'!$E$112</definedName>
    <definedName name="_D000729">'IV. Investments &amp; Expenses'!$F$112</definedName>
    <definedName name="_D000730">'IV. Investments &amp; Expenses'!$G$112</definedName>
    <definedName name="_D000731">'IV. Investments &amp; Expenses'!$H$112</definedName>
    <definedName name="_D000732">'IV. Investments &amp; Expenses'!$I$112</definedName>
    <definedName name="_D000733">'IV. Investments &amp; Expenses'!$J$112</definedName>
    <definedName name="_D000734">'IV. Investments &amp; Expenses'!$K$112</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'VII. Report Certification'!$C$11</definedName>
    <definedName name="_D000752">'VII. Report Certification'!$C$12</definedName>
    <definedName name="_D000753">'VII. Report Certification'!$C$13</definedName>
    <definedName name="_D000754">'VII. Report Certification'!$C$14</definedName>
    <definedName name="_D000755">'VII.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Expenses'!$A$38:$K$112</definedName>
    <definedName name="_R000737">'V. Additional Information'!$A$11:$C$29</definedName>
    <definedName name="_R000750">'VII.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Expenses'!$A$36:$K$112</definedName>
    <definedName name="_S000735">'V. Additional Information'!$A$1:$C$29</definedName>
    <definedName name="_S000748">'VII.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4" hidden="1">'Workbook Config'!$I$4</definedName>
    <definedName name="CP_Gaps">'Data Gap'!$C$9</definedName>
    <definedName name="Date">'Cover Page'!$C$9</definedName>
    <definedName name="FormulaBar" localSheetId="14" hidden="1">'Workbook Config'!$F$4</definedName>
    <definedName name="Gridlines" localSheetId="14" hidden="1">'Workbook Config'!$G$4</definedName>
    <definedName name="Headings" localSheetId="14" hidden="1">'Workbook Config'!$H$4</definedName>
    <definedName name="HiddenColumns" localSheetId="14" hidden="1">'Workbook Config'!$N$4</definedName>
    <definedName name="HiddenRows" localSheetId="14"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4" hidden="1">'Workbook Config'!$B$4</definedName>
    <definedName name="ObjectType" localSheetId="14" hidden="1">'Workbook Config'!$A$4</definedName>
    <definedName name="Password" localSheetId="14" hidden="1">'Workbook Config'!$D$4</definedName>
    <definedName name="PM_Gaps">'Data Gap'!$C$12</definedName>
    <definedName name="Protection" localSheetId="14" hidden="1">'Workbook Config'!$C$4</definedName>
    <definedName name="Protections" localSheetId="14"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4" hidden="1">'Workbook Config'!$L$4</definedName>
    <definedName name="SelectedCell" localSheetId="14" hidden="1">'Workbook Config'!$K$4</definedName>
    <definedName name="SelectedSheet" localSheetId="14"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4"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7" l="1"/>
  <c r="E5" i="26"/>
  <c r="E3" i="26"/>
  <c r="I34" i="7" l="1"/>
  <c r="D34" i="7"/>
  <c r="D63" i="7"/>
  <c r="G3" i="26"/>
  <c r="H3" i="26" s="1"/>
  <c r="G19" i="26"/>
  <c r="H19" i="26" s="1"/>
  <c r="G20" i="26"/>
  <c r="H20" i="26" s="1"/>
  <c r="G21" i="26"/>
  <c r="H21" i="26" s="1"/>
  <c r="G22" i="26"/>
  <c r="H22" i="26" s="1"/>
  <c r="G23" i="26"/>
  <c r="H23" i="26" s="1"/>
  <c r="G24" i="26"/>
  <c r="H24" i="26" s="1"/>
  <c r="G25" i="26"/>
  <c r="H25" i="26" s="1"/>
  <c r="G26" i="26"/>
  <c r="H26" i="26" s="1"/>
  <c r="G18" i="26"/>
  <c r="G9" i="26"/>
  <c r="H9" i="26" s="1"/>
  <c r="G10" i="26"/>
  <c r="H10" i="26" s="1"/>
  <c r="G11" i="26"/>
  <c r="H11" i="26" s="1"/>
  <c r="G12" i="26"/>
  <c r="H12" i="26" s="1"/>
  <c r="G8" i="26"/>
  <c r="H8" i="26" s="1"/>
  <c r="G4" i="26"/>
  <c r="H4" i="26" s="1"/>
  <c r="G5" i="26"/>
  <c r="H5" i="26" s="1"/>
  <c r="C37" i="26"/>
  <c r="D13" i="26"/>
  <c r="C13" i="26"/>
  <c r="D6" i="26"/>
  <c r="D14" i="26" s="1"/>
  <c r="C6" i="26"/>
  <c r="C14" i="26" s="1"/>
  <c r="D27" i="26"/>
  <c r="C27" i="26"/>
  <c r="F27" i="26"/>
  <c r="E27" i="26"/>
  <c r="F13" i="26"/>
  <c r="E13" i="26"/>
  <c r="F6" i="26"/>
  <c r="E6" i="26"/>
  <c r="F34" i="7"/>
  <c r="G34" i="7"/>
  <c r="H34" i="7"/>
  <c r="E14" i="26" l="1"/>
  <c r="F14" i="26"/>
  <c r="J34" i="7"/>
  <c r="G27" i="26"/>
  <c r="H27" i="26" s="1"/>
  <c r="H18" i="26"/>
  <c r="G13" i="26"/>
  <c r="H13" i="26" s="1"/>
  <c r="G6" i="26"/>
  <c r="H6" i="26" s="1"/>
  <c r="D13" i="1"/>
  <c r="G14" i="26" l="1"/>
  <c r="H14" i="26" s="1"/>
  <c r="L10" i="7"/>
  <c r="F10" i="7" s="1"/>
  <c r="L9" i="7"/>
  <c r="F9" i="7" s="1"/>
  <c r="E26" i="8"/>
  <c r="D26" i="8" l="1"/>
  <c r="L114" i="7"/>
  <c r="C13" i="20" s="1"/>
  <c r="D13" i="20" s="1"/>
  <c r="E17" i="8"/>
  <c r="D17" i="8" s="1"/>
  <c r="E12" i="6" l="1"/>
  <c r="D12" i="6" s="1"/>
  <c r="E13" i="6"/>
  <c r="D13" i="6" s="1"/>
  <c r="E14" i="6"/>
  <c r="D14" i="6" s="1"/>
  <c r="E15" i="6"/>
  <c r="D15" i="6" s="1"/>
  <c r="E11" i="6"/>
  <c r="E10" i="8"/>
  <c r="D10" i="8" s="1"/>
  <c r="E13" i="8"/>
  <c r="D13" i="8" s="1"/>
  <c r="E9" i="8"/>
  <c r="F9" i="9"/>
  <c r="D9" i="9" s="1"/>
  <c r="F8" i="9"/>
  <c r="E17" i="6" l="1"/>
  <c r="C15" i="20" s="1"/>
  <c r="D15" i="20" s="1"/>
  <c r="D8" i="9"/>
  <c r="F23" i="9"/>
  <c r="E46" i="8"/>
  <c r="C12" i="20" s="1"/>
  <c r="D12"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<sst xmlns="http://schemas.openxmlformats.org/spreadsheetml/2006/main" count="5241" uniqueCount="2045">
  <si>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</si>
  <si>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</si>
  <si>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</si>
  <si>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</si>
  <si>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</si>
  <si>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</si>
  <si>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</si>
  <si>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</si>
  <si>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</si>
  <si>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</si>
  <si>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</si>
  <si>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</si>
  <si>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</si>
  <si>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</si>
  <si>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</si>
  <si>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</si>
  <si>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</si>
  <si>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</si>
  <si>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</si>
  <si>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</si>
  <si>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</si>
  <si>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</si>
  <si>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</si>
  <si>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</si>
  <si>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</si>
  <si>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</si>
  <si>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</si>
  <si>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</si>
  <si>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</si>
  <si>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</si>
  <si>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</si>
  <si>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</si>
  <si>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</si>
  <si>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</si>
  <si>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</si>
  <si>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</si>
  <si>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</si>
  <si>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</si>
  <si>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</si>
  <si>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</si>
  <si>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</si>
  <si>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</si>
  <si>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</si>
  <si>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</si>
  <si>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</si>
  <si>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</si>
  <si>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</si>
  <si>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</si>
  <si>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</si>
  <si>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</si>
  <si>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</si>
  <si>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</si>
  <si>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</si>
  <si>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</si>
  <si>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</si>
  <si>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</si>
  <si>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</si>
  <si>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</si>
  <si>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</si>
  <si>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</si>
  <si>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</si>
  <si>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</si>
  <si>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</si>
  <si>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</si>
  <si>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</si>
  <si>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</si>
  <si>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</si>
  <si>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</si>
  <si>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</si>
  <si>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</si>
  <si>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</si>
  <si>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</si>
  <si>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</si>
  <si>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</si>
  <si>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</si>
  <si>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</si>
  <si>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</si>
  <si>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</si>
  <si>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</si>
  <si>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</si>
  <si>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</si>
  <si>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</si>
  <si>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</si>
  <si>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</si>
  <si>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</si>
  <si>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</si>
  <si>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</si>
  <si>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</si>
  <si>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</si>
  <si>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</si>
  <si>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</si>
  <si>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</si>
  <si>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</si>
  <si>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</si>
  <si>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</si>
  <si>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</si>
  <si>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</si>
  <si>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</si>
  <si>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</si>
  <si>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</si>
  <si>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</si>
  <si>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</si>
  <si>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</si>
  <si>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</si>
  <si>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</si>
  <si>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</si>
  <si>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</si>
  <si>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</si>
  <si>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</si>
  <si>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</si>
  <si>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</si>
  <si>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</si>
  <si>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</si>
  <si>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</si>
  <si>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</si>
  <si>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</si>
  <si>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</si>
  <si>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</si>
  <si>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</si>
  <si>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</si>
  <si>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</si>
  <si>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</si>
  <si>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</si>
  <si>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</si>
  <si>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</si>
  <si>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</si>
  <si>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</si>
  <si>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</si>
  <si>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</si>
  <si>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</si>
  <si>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</si>
  <si>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</si>
  <si>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</si>
  <si>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</si>
  <si>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</si>
  <si>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</si>
  <si>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</si>
  <si>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</si>
  <si>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</si>
  <si>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</si>
  <si>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</si>
  <si>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</si>
  <si>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</si>
  <si>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</si>
  <si>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</si>
  <si>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</si>
  <si>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</si>
  <si>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</si>
  <si>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</si>
  <si>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</si>
  <si>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</si>
  <si>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</si>
  <si>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</si>
  <si>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</si>
  <si>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</si>
  <si>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</si>
  <si>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</si>
  <si>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</si>
  <si>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</si>
  <si>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</si>
  <si>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</si>
  <si>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</si>
  <si>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</si>
  <si>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</si>
  <si>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</si>
  <si>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</si>
  <si>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</si>
  <si>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</si>
  <si>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</si>
  <si>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</si>
  <si>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</si>
  <si>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</si>
  <si>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</si>
  <si>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</si>
  <si>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</si>
  <si>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</si>
  <si>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</si>
  <si>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</si>
  <si>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</si>
  <si>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</si>
  <si>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</si>
  <si>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</si>
  <si>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</si>
  <si>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</si>
  <si>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</si>
  <si>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</si>
  <si>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</si>
  <si>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</si>
  <si>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</si>
  <si>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</si>
  <si>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</si>
  <si>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</si>
  <si>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</si>
  <si>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</si>
  <si>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</si>
  <si>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</si>
  <si>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</si>
  <si>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</si>
  <si>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</si>
  <si>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</si>
  <si>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</si>
  <si>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</si>
  <si>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</si>
  <si>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</si>
  <si>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</si>
  <si>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</si>
  <si>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</si>
  <si>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</si>
  <si>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</si>
  <si>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</si>
  <si>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</si>
  <si>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</si>
  <si>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</si>
  <si>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</si>
  <si>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</si>
  <si>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</si>
  <si>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</si>
  <si>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</si>
  <si>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</si>
  <si>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</si>
  <si>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</si>
  <si>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</si>
  <si>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</si>
  <si>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</si>
  <si>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</si>
  <si>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</si>
  <si>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</si>
  <si>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</si>
  <si>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</si>
  <si>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</si>
  <si>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</si>
  <si>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</si>
  <si>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</si>
  <si>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</si>
  <si>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</si>
  <si>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</si>
  <si>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</si>
  <si>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</si>
  <si>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</si>
  <si>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</si>
  <si>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</si>
  <si>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</si>
  <si>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</si>
  <si>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</si>
  <si>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</si>
  <si>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</si>
  <si>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</si>
  <si>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</si>
  <si>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</si>
  <si>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</si>
  <si>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</si>
  <si>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</si>
  <si>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</si>
  <si>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</si>
  <si>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</si>
  <si>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</si>
  <si>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</si>
  <si>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</si>
  <si>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</si>
  <si>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</si>
  <si>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</si>
  <si>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</si>
  <si>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</si>
  <si>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</si>
  <si>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</si>
  <si>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</si>
  <si>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</si>
  <si>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</si>
  <si>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</si>
  <si>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</si>
  <si>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</si>
  <si>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</si>
  <si>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</si>
  <si>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</si>
  <si>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</si>
  <si>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</si>
  <si>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</si>
  <si>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</si>
  <si>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</si>
  <si>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</si>
  <si>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</si>
  <si>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</si>
  <si>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</si>
  <si>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</si>
  <si>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</si>
  <si>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</si>
  <si>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</si>
  <si>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</si>
  <si>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</si>
  <si>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</si>
  <si>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</si>
  <si>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</si>
  <si>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</si>
  <si>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</si>
  <si>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</si>
  <si>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</si>
  <si>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</si>
  <si>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</si>
  <si>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</si>
  <si>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</si>
  <si>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</si>
  <si>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</si>
  <si>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</si>
  <si>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</si>
  <si>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</si>
  <si>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</si>
  <si>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</si>
  <si>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</si>
  <si>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</si>
  <si>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</si>
  <si>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</si>
  <si>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</si>
  <si>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</si>
  <si>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</si>
  <si>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</si>
  <si>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</si>
  <si>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</si>
  <si>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</si>
  <si>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</si>
  <si>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</si>
  <si>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</si>
  <si>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</si>
  <si>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</si>
  <si>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</si>
  <si>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</si>
  <si>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</si>
  <si>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</si>
  <si>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</si>
  <si>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</si>
  <si>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</si>
  <si>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</si>
  <si>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</si>
  <si>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</si>
  <si>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</si>
  <si>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</si>
  <si>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</si>
  <si>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</si>
  <si>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</si>
  <si>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</si>
  <si>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</si>
  <si>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</si>
  <si>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</si>
  <si>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</si>
  <si>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</si>
  <si>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</si>
  <si>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</si>
  <si>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</si>
  <si>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</si>
  <si>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</si>
  <si>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</si>
  <si>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</si>
  <si>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</si>
  <si>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</si>
  <si>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</si>
  <si>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</si>
  <si>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</si>
  <si>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</si>
  <si>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</si>
  <si>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</si>
  <si>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</si>
  <si>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</si>
  <si>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</si>
  <si>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</si>
  <si>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</si>
  <si>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</si>
  <si>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</si>
  <si>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</si>
  <si>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</si>
  <si>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</si>
  <si>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</si>
  <si>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</si>
  <si>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</si>
  <si>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</si>
  <si>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</si>
  <si>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</si>
  <si>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</si>
  <si>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</si>
  <si>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</si>
  <si>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</si>
  <si>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</si>
  <si>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</si>
  <si>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</si>
  <si>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</si>
  <si>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</si>
  <si>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</si>
  <si>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</si>
  <si>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</si>
  <si>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</si>
  <si>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</si>
  <si>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</si>
  <si>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</si>
  <si>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</si>
  <si>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</si>
  <si>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</si>
  <si>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</si>
  <si>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</si>
  <si>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</si>
  <si>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</si>
  <si>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</si>
  <si>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</si>
  <si>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</si>
  <si>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</si>
  <si>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</si>
  <si>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</si>
  <si>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</si>
  <si>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</si>
  <si>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</si>
  <si>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</si>
  <si>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</si>
  <si>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</si>
  <si>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</si>
  <si>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</si>
  <si>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</si>
  <si>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</si>
  <si>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</si>
  <si>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</si>
  <si>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</si>
  <si>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</si>
  <si>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</si>
  <si>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</si>
  <si>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</si>
  <si>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</si>
  <si>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</si>
  <si>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</si>
  <si>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</si>
  <si>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</si>
  <si>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</si>
  <si>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</si>
  <si>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</si>
  <si>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</si>
  <si>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</si>
  <si>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</si>
  <si>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</si>
  <si>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</si>
  <si>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</si>
  <si>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</si>
  <si>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</si>
  <si>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</si>
  <si>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</si>
  <si>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</si>
  <si>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</si>
  <si>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</si>
  <si>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</si>
  <si>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</si>
  <si>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</si>
  <si>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</si>
  <si>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</si>
  <si>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</si>
  <si>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</si>
  <si>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</si>
  <si>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</si>
  <si>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</si>
  <si>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</si>
  <si>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</si>
  <si>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</si>
  <si>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</si>
  <si>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</si>
  <si>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</si>
  <si>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</si>
  <si>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</si>
  <si>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</si>
  <si>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</si>
  <si>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</si>
  <si>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</si>
  <si>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</si>
  <si>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</si>
  <si>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</si>
  <si>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</si>
  <si>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</si>
  <si>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</si>
  <si>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</si>
  <si>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</si>
  <si>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</si>
  <si>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</si>
  <si>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</si>
  <si>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</si>
  <si>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</si>
  <si>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</si>
  <si>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</si>
  <si>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</si>
  <si>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</si>
  <si>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</si>
  <si>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</si>
  <si>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</si>
  <si>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</si>
  <si>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</si>
  <si>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</si>
  <si>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</si>
  <si>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</si>
  <si>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</si>
  <si>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</si>
  <si>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</si>
  <si>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</si>
  <si>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</si>
  <si>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</si>
  <si>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</si>
  <si>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</si>
  <si>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</si>
  <si>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</si>
  <si>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</si>
  <si>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</si>
  <si>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</si>
  <si>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</si>
  <si>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</si>
  <si>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</si>
  <si>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</si>
  <si>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</si>
  <si>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</si>
  <si>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</si>
  <si>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</si>
  <si>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</si>
  <si>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</si>
  <si>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</si>
  <si>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</si>
  <si>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</si>
  <si>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</si>
  <si>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</si>
  <si>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</si>
  <si>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</si>
  <si>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</si>
  <si>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</si>
  <si>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</si>
  <si>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</si>
  <si>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</si>
  <si>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</si>
  <si>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</si>
  <si>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</si>
  <si>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</si>
  <si>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</si>
  <si>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</si>
  <si>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</si>
  <si>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</si>
  <si>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</si>
  <si>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</si>
  <si>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</si>
  <si>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</si>
  <si>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</si>
  <si>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</si>
  <si>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</si>
  <si>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</si>
  <si>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</si>
  <si>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</si>
  <si>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</si>
  <si>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</si>
  <si>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</si>
  <si>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</si>
  <si>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</si>
  <si>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</si>
  <si>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</si>
  <si>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</si>
  <si>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</si>
  <si>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</si>
  <si>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</si>
  <si>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</si>
  <si>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</si>
  <si>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</si>
  <si>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</si>
  <si>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</si>
  <si>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</si>
  <si>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</si>
  <si>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</si>
  <si>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</si>
  <si>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</si>
  <si>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</si>
  <si>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</si>
  <si>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</si>
  <si>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</si>
  <si>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</si>
  <si>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</si>
  <si>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</si>
  <si>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</si>
  <si>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</si>
  <si>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</si>
  <si>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</si>
  <si>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</si>
  <si>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</si>
  <si>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</si>
  <si>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</si>
  <si>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</si>
  <si>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</si>
  <si>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</si>
  <si>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</si>
  <si>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</si>
  <si>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</si>
  <si>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</si>
  <si>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</si>
  <si>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</si>
  <si>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</si>
  <si>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</si>
  <si>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</si>
  <si>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</si>
  <si>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</si>
  <si>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</si>
  <si>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</si>
  <si>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</si>
  <si>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</si>
  <si>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</si>
  <si>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</si>
  <si>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</si>
  <si>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</si>
  <si>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</si>
  <si>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</si>
  <si>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</si>
  <si>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</si>
  <si>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</si>
  <si>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</si>
  <si>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</si>
  <si>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</si>
  <si>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</si>
  <si>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</si>
  <si>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</si>
  <si>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</si>
  <si>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</si>
  <si>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</si>
  <si>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</si>
  <si>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</si>
  <si>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</si>
  <si>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</si>
  <si>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</si>
  <si>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</si>
  <si>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</si>
  <si>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</si>
  <si>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</si>
  <si>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</si>
  <si>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</si>
  <si>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</si>
  <si>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</si>
  <si>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</si>
  <si>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</si>
  <si>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</si>
  <si>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</si>
  <si>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</si>
  <si>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</si>
  <si>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</si>
  <si>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</si>
  <si>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</si>
  <si>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</si>
  <si>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</si>
  <si>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</si>
  <si>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</si>
  <si>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</si>
  <si>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</si>
  <si>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</si>
  <si>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</si>
  <si>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</si>
  <si>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</si>
  <si>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</si>
  <si>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</si>
  <si>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</si>
  <si>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</si>
  <si>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</si>
  <si>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</si>
  <si>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</si>
  <si>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</si>
  <si>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</si>
  <si>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</si>
  <si>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</si>
  <si>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</si>
  <si>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</si>
  <si>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</si>
  <si>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</si>
  <si>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</si>
  <si>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</si>
  <si>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</si>
  <si>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</si>
  <si>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</si>
  <si>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</si>
  <si>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</si>
  <si>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</si>
  <si>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</si>
  <si>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</si>
  <si>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</si>
  <si>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</si>
  <si>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</si>
  <si>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</si>
  <si>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</si>
  <si>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</si>
  <si>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</si>
  <si>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</si>
  <si>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</si>
  <si>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</si>
  <si>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</si>
  <si>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</si>
  <si>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</si>
  <si>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</si>
  <si>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</si>
  <si>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</si>
  <si>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</si>
  <si>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</si>
  <si>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</si>
  <si>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</si>
  <si>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</si>
  <si>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</si>
  <si>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</si>
  <si>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</si>
  <si>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</si>
  <si>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</si>
  <si>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</si>
  <si>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</si>
  <si>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</si>
  <si>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</si>
  <si>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</si>
  <si>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</si>
  <si>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</si>
  <si>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</si>
  <si>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</si>
  <si>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</si>
  <si>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</si>
  <si>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</si>
  <si>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</si>
  <si>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</si>
  <si>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</si>
  <si>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</si>
  <si>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</si>
  <si>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</si>
  <si>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</si>
  <si>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</si>
  <si>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</si>
  <si>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</si>
  <si>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</si>
  <si>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</si>
  <si>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</si>
  <si>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</si>
  <si>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</si>
  <si>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</si>
  <si>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</si>
  <si>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</si>
  <si>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</si>
  <si>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</si>
  <si>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</si>
  <si>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</si>
  <si>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</si>
  <si>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</si>
  <si>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</si>
  <si>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</si>
  <si>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</si>
  <si>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</si>
  <si>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</si>
  <si>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</si>
  <si>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</si>
  <si>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</si>
  <si>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</si>
  <si>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</si>
  <si>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</si>
  <si>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</si>
  <si>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</si>
  <si>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</si>
  <si>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</si>
  <si>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</si>
  <si>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</si>
  <si>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</si>
  <si>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</si>
  <si>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</si>
  <si>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</si>
  <si>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</si>
  <si>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</si>
  <si>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</si>
  <si>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</si>
  <si>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</si>
  <si>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</si>
  <si>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</si>
  <si>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</si>
  <si>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</si>
  <si>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</si>
  <si>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</si>
  <si>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</si>
  <si>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</si>
  <si>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</si>
  <si>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</si>
  <si>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</si>
  <si>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</si>
  <si>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</si>
  <si>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</si>
  <si>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</si>
  <si>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</si>
  <si>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</si>
  <si>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</si>
  <si>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</si>
  <si>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</si>
  <si>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</si>
  <si>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</si>
  <si>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</si>
  <si>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</si>
  <si>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</si>
  <si>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</si>
  <si>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</si>
  <si>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</si>
  <si>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</si>
  <si>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</si>
  <si>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</si>
  <si>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</si>
  <si>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</si>
  <si>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</si>
  <si>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</si>
  <si>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</si>
  <si>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</si>
  <si>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</si>
  <si>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</si>
  <si>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</si>
  <si>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</si>
  <si>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</si>
  <si>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</si>
  <si>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</si>
  <si>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</si>
  <si>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</si>
  <si>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</si>
  <si>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</si>
  <si>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</si>
  <si>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</si>
  <si>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</si>
  <si>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</si>
  <si>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</si>
  <si>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</si>
  <si>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</si>
  <si>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</si>
  <si>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</si>
  <si>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</si>
  <si>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</si>
  <si>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</si>
  <si>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</si>
  <si>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</si>
  <si>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</si>
  <si>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</si>
  <si>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</si>
  <si>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</si>
  <si>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</si>
  <si>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</si>
  <si>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</si>
  <si>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</si>
  <si>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</si>
  <si>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</si>
  <si>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</si>
  <si>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</si>
  <si>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</si>
  <si>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</si>
  <si>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</si>
  <si>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</si>
  <si>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</si>
  <si>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</si>
  <si>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</si>
  <si>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</si>
  <si>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</si>
  <si>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</si>
  <si>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</si>
  <si>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</si>
  <si>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</si>
  <si>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</si>
  <si>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</si>
  <si>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</si>
  <si>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</si>
  <si>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</si>
  <si>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</si>
  <si>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</si>
  <si>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</si>
  <si>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</si>
  <si>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</si>
  <si>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</si>
  <si>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</si>
  <si>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</si>
  <si>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</si>
  <si>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</si>
  <si>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</si>
  <si>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</si>
  <si>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</si>
  <si>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</si>
  <si>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</si>
  <si>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</si>
  <si>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</si>
  <si>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</si>
  <si>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</si>
  <si>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</si>
  <si>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</si>
  <si>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</si>
  <si>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</si>
  <si>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</si>
  <si>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</si>
  <si>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</si>
  <si>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</si>
  <si>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</si>
  <si>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</si>
  <si>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</si>
  <si>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</si>
  <si>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</si>
  <si>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</si>
  <si>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</si>
  <si>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</si>
  <si>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</si>
  <si>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</si>
  <si>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</si>
  <si>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</si>
  <si>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</si>
  <si>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</si>
  <si>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</si>
  <si>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</si>
  <si>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</si>
  <si>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</si>
  <si>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</si>
  <si>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</si>
  <si>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</si>
  <si>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</si>
  <si>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</si>
  <si>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</si>
  <si>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</si>
  <si>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</si>
  <si>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</si>
  <si>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</si>
  <si>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</si>
  <si>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</si>
  <si>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</si>
  <si>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</si>
  <si>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</si>
  <si>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</si>
  <si>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</si>
  <si>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</si>
  <si>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</si>
  <si>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</si>
  <si>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</si>
  <si>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</si>
  <si>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</si>
  <si>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</si>
  <si>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</si>
  <si>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</si>
  <si>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</si>
  <si>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</si>
  <si>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</si>
  <si>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</si>
  <si>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</si>
  <si>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</si>
  <si>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</si>
  <si>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</si>
  <si>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</si>
  <si>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</si>
  <si>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</si>
  <si>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</si>
  <si>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</si>
  <si>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</si>
  <si>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</si>
  <si>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</si>
  <si>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</si>
  <si>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</si>
  <si>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</si>
  <si>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</si>
  <si>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</si>
  <si>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</si>
  <si>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</si>
  <si>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</si>
  <si>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</si>
  <si>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</si>
  <si>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</si>
  <si>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</si>
  <si>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</si>
  <si>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</si>
  <si>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</si>
  <si>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</si>
  <si>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</si>
  <si>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</si>
  <si>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</si>
  <si>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</si>
  <si>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</si>
  <si>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</si>
  <si>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</si>
  <si>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</si>
  <si>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</si>
  <si>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</si>
  <si>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</si>
  <si>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</si>
  <si>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</si>
  <si>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</si>
  <si>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</si>
  <si>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</si>
  <si>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</si>
  <si>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</si>
  <si>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</si>
  <si>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</si>
  <si>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</si>
  <si>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</si>
  <si>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</si>
  <si>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</si>
  <si>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</si>
  <si>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</si>
  <si>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</si>
  <si>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</si>
  <si>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</si>
  <si>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</si>
  <si>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</si>
  <si>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</si>
  <si>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</si>
  <si>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</si>
  <si>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</si>
  <si>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</si>
  <si>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</si>
  <si>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</si>
  <si>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</si>
  <si>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</si>
  <si>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</si>
  <si>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</si>
  <si>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</si>
  <si>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</si>
  <si>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</si>
  <si>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</si>
  <si>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</si>
  <si>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</si>
  <si>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</si>
  <si>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</si>
  <si>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</si>
  <si>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</si>
  <si>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</si>
  <si>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</si>
  <si>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</si>
  <si>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</si>
  <si>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</si>
  <si>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</si>
  <si>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</si>
  <si>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</si>
  <si>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</si>
  <si>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</si>
  <si>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</si>
  <si>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</si>
  <si>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</si>
  <si>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</si>
  <si>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</si>
  <si>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</si>
  <si>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</si>
  <si>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</si>
  <si>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</si>
  <si>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</si>
  <si>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</si>
  <si>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</si>
  <si>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</si>
  <si>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</si>
  <si>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</si>
  <si>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</si>
  <si>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</si>
  <si>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</si>
  <si>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</si>
  <si>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</si>
  <si>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</si>
  <si>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</si>
  <si>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</si>
  <si>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</si>
  <si>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</si>
  <si>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</si>
  <si>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</si>
  <si>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</si>
  <si>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</si>
  <si>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</si>
  <si>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</si>
  <si>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</si>
  <si>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</si>
  <si>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</si>
  <si>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</si>
  <si>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</si>
  <si>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</si>
  <si>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</si>
  <si>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</si>
  <si>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</si>
  <si>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</si>
  <si>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</si>
  <si>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</si>
  <si>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</si>
  <si>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</si>
  <si>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</si>
  <si>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</si>
  <si>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</si>
  <si>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</si>
  <si>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</si>
  <si>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</si>
  <si>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</si>
  <si>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</si>
  <si>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</si>
  <si>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</si>
  <si>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</si>
  <si>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</si>
  <si>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</si>
  <si>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</si>
  <si>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</si>
  <si>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</si>
  <si>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</si>
  <si>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</si>
  <si>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</si>
  <si>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</si>
  <si>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</si>
  <si>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</si>
  <si>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</si>
  <si>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</si>
  <si>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</si>
  <si>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</si>
  <si>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</si>
  <si>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</si>
  <si>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</si>
  <si>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</si>
  <si>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</si>
  <si>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</si>
  <si>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</si>
  <si>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</si>
  <si>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</si>
  <si>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</si>
  <si>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</si>
  <si>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</si>
  <si>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</si>
  <si>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</si>
  <si>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</si>
  <si>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</si>
  <si>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</si>
  <si>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</si>
  <si>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</si>
  <si>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</si>
  <si>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</si>
  <si>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</si>
  <si>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</si>
  <si>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</si>
  <si>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</si>
  <si>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</si>
  <si>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</si>
  <si>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</si>
  <si>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</si>
  <si>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</si>
  <si>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</si>
  <si>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</si>
  <si>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</si>
  <si>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</si>
  <si>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</si>
  <si>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</si>
  <si>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</si>
  <si>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</si>
  <si>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</si>
  <si>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</si>
  <si>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</si>
  <si>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</si>
  <si>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</si>
  <si>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</si>
  <si>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</si>
  <si>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</si>
  <si>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</si>
  <si>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</si>
  <si>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</si>
  <si>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</si>
  <si>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</si>
  <si>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</si>
  <si>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</si>
  <si>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</si>
  <si>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</si>
  <si>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</si>
  <si>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</si>
  <si>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</si>
  <si>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</si>
  <si>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</si>
  <si>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</si>
  <si>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</si>
  <si>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</si>
  <si>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</si>
  <si>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</si>
  <si>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</si>
  <si>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</si>
  <si>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</si>
  <si>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</si>
  <si>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</si>
  <si>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</si>
  <si>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</si>
  <si>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</si>
  <si>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</si>
  <si>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</si>
  <si>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</si>
  <si>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</si>
  <si>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</si>
  <si>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</si>
  <si>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</si>
  <si>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</si>
  <si>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</si>
  <si>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</si>
  <si>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</si>
  <si>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</si>
  <si>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</si>
  <si>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</si>
  <si>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</si>
  <si>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</si>
  <si>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</si>
  <si>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</si>
  <si>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</si>
  <si>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</si>
  <si>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</si>
  <si>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</si>
  <si>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</si>
  <si>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</si>
  <si>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</si>
  <si>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</si>
  <si>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</si>
  <si>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</si>
  <si>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</si>
  <si>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</si>
  <si>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</si>
  <si>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</si>
  <si>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</si>
  <si>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</si>
  <si>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</si>
  <si>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</si>
  <si>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</si>
  <si>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</si>
  <si>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</si>
  <si>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</si>
  <si>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</si>
  <si>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</si>
  <si>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</si>
  <si>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</si>
  <si>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</si>
  <si>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</si>
  <si>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</si>
  <si>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</si>
  <si>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</si>
  <si>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</si>
  <si>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</si>
  <si>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</si>
  <si>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</si>
  <si>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</si>
  <si>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</si>
  <si>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</si>
  <si>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</si>
  <si>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</si>
  <si>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</si>
  <si>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</si>
  <si>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</si>
  <si>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</si>
  <si>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</si>
  <si>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</si>
  <si>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</si>
  <si>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</si>
  <si>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</si>
  <si>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</si>
  <si>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</si>
  <si>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</si>
  <si>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</si>
  <si>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</si>
  <si>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</si>
  <si>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</si>
  <si>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</si>
  <si>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</si>
  <si>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</si>
  <si>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</si>
  <si>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</si>
  <si>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</si>
  <si>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</si>
  <si>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</si>
  <si>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</si>
  <si>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</si>
  <si>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</si>
  <si>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</si>
  <si>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</si>
  <si>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</si>
  <si>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</si>
  <si>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</si>
  <si>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</si>
  <si>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</si>
  <si>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</si>
  <si>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</si>
  <si>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</si>
  <si>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</si>
  <si>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</si>
  <si>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</si>
  <si>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</si>
  <si>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</si>
  <si>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</si>
  <si>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</si>
  <si>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</si>
  <si>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</si>
  <si>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</si>
  <si>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</si>
  <si>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</si>
  <si>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</si>
  <si>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</si>
  <si>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</si>
  <si>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</si>
  <si>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</si>
  <si>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</si>
  <si>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</si>
  <si>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</si>
  <si>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</si>
  <si>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</si>
  <si>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</si>
  <si>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</si>
  <si>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</si>
  <si>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</si>
  <si>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</si>
  <si>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</si>
  <si>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</si>
  <si>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</si>
  <si>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</si>
  <si>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</si>
  <si>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</si>
  <si>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</si>
  <si>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</si>
  <si>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</si>
  <si>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</si>
  <si>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</si>
  <si>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</si>
  <si>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</si>
  <si>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</si>
  <si>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</si>
  <si>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</si>
  <si>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</si>
  <si>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</si>
  <si>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</si>
  <si>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</si>
  <si>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</si>
  <si>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</si>
  <si>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</si>
  <si>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</si>
  <si>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</si>
  <si>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</si>
  <si>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</si>
  <si>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</si>
  <si>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</si>
  <si>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</si>
  <si>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</si>
  <si>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</si>
  <si>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</si>
  <si>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</si>
  <si>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</si>
  <si>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</si>
  <si>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</si>
  <si>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</si>
  <si>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</si>
  <si>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</si>
  <si>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</si>
  <si>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</si>
  <si>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</si>
  <si>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</si>
  <si>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</si>
  <si>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</si>
  <si>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</si>
  <si>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</si>
  <si>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</si>
  <si>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</si>
  <si>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</si>
  <si>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</si>
  <si>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</si>
  <si>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</si>
  <si>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</si>
  <si>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</si>
  <si>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</si>
  <si>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</si>
  <si>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</si>
  <si>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</si>
  <si>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</si>
  <si>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</si>
  <si>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</si>
  <si>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</si>
  <si>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</si>
  <si>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</si>
  <si>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</si>
  <si>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</si>
  <si>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</si>
  <si>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</si>
  <si>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</si>
  <si>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</si>
  <si>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</si>
  <si>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</si>
  <si>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</si>
  <si>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</si>
  <si>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</si>
  <si>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</si>
  <si>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</si>
  <si>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</si>
  <si>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</si>
  <si>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</si>
  <si>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</si>
  <si>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</si>
  <si>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</si>
  <si>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</si>
  <si>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</si>
  <si>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</si>
  <si>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</si>
  <si>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</si>
  <si>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</si>
  <si>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</si>
  <si>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</si>
  <si>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</si>
  <si>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</si>
  <si>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</si>
  <si>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</si>
  <si>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</si>
  <si>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</si>
  <si>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</si>
  <si>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</si>
  <si>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</si>
  <si>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</si>
  <si>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</si>
  <si>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</si>
  <si>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</si>
  <si>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</si>
  <si>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</si>
  <si>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</si>
  <si>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</si>
  <si>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</si>
  <si>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</si>
  <si>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</si>
  <si>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</si>
  <si>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</si>
  <si>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</si>
  <si>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</si>
  <si>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</si>
  <si>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</si>
  <si>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</si>
  <si>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</si>
  <si>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</si>
  <si>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</si>
  <si>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</si>
  <si>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</si>
  <si>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</si>
  <si>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</si>
  <si>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</si>
  <si>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</si>
  <si>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</si>
  <si>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</si>
  <si>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</si>
  <si>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</si>
  <si>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</si>
  <si>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</si>
  <si>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</si>
  <si>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</si>
  <si>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</si>
  <si>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</si>
  <si>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</si>
  <si>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</si>
  <si>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</si>
  <si>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</si>
  <si>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</si>
  <si>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</si>
  <si>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</si>
  <si>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</si>
  <si>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</si>
  <si>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</si>
  <si>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</si>
  <si>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</si>
  <si>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</si>
  <si>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</si>
  <si>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</si>
  <si>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</si>
  <si>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</si>
  <si>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</si>
  <si>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</si>
  <si>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</si>
  <si>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</si>
  <si>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</si>
  <si>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</si>
  <si>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</si>
  <si>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</si>
  <si>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</si>
  <si>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</si>
  <si>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</si>
  <si>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</si>
  <si>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</si>
  <si>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</si>
  <si>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</si>
  <si>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</si>
  <si>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</si>
  <si>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</si>
  <si>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</si>
  <si>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</si>
  <si>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</si>
  <si>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</si>
  <si>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</si>
  <si>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</si>
  <si>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</si>
  <si>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</si>
  <si>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</si>
  <si>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</si>
  <si>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</si>
  <si>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</si>
  <si>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</si>
  <si>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</si>
  <si>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</si>
  <si>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</si>
  <si>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</si>
  <si>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</si>
  <si>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</si>
  <si>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</si>
  <si>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</si>
  <si>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</si>
  <si>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</si>
  <si>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</si>
  <si>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</si>
  <si>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</si>
  <si>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</si>
  <si>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</si>
  <si>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</si>
  <si>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</si>
  <si>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</si>
  <si>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</si>
  <si>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</si>
  <si>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</si>
  <si>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</si>
  <si>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</si>
  <si>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</si>
  <si>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</si>
  <si>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</si>
  <si>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</si>
  <si>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</si>
  <si>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</si>
  <si>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</si>
  <si>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</si>
  <si>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</si>
  <si>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</si>
  <si>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</si>
  <si>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</si>
  <si>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</si>
  <si>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</si>
  <si>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</si>
  <si>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</si>
  <si>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</si>
  <si>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</si>
  <si>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</si>
  <si>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</si>
  <si>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</si>
  <si>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</si>
  <si>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</si>
  <si>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</si>
  <si>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</si>
  <si>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</si>
  <si>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</si>
  <si>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</si>
  <si>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</si>
  <si>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</si>
  <si>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</si>
  <si>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</si>
  <si>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</si>
  <si>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</si>
  <si>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</si>
  <si>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</si>
  <si>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</si>
  <si>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</si>
  <si>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</si>
  <si>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</si>
  <si>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</si>
  <si>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</si>
  <si>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</si>
  <si>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</si>
  <si>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</si>
  <si>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</si>
  <si>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</si>
  <si>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</si>
  <si>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</si>
  <si>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</si>
  <si>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</si>
  <si>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</si>
  <si>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</si>
  <si>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</si>
  <si>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</si>
  <si>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</si>
  <si>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</si>
  <si>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</si>
  <si>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</si>
  <si>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</si>
  <si>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</si>
  <si>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</si>
  <si>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</si>
  <si>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</si>
  <si>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</si>
  <si>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</si>
  <si>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</si>
  <si>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</si>
  <si>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</si>
  <si>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</si>
  <si>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</si>
  <si>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</si>
  <si>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</si>
  <si>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</si>
  <si>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</si>
  <si>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</si>
  <si>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</si>
  <si>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</si>
  <si>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</si>
  <si>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</si>
  <si>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</si>
  <si>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</si>
  <si>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</si>
  <si>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</si>
  <si>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</si>
  <si>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</si>
  <si>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</si>
  <si>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</si>
  <si>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</si>
  <si>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</si>
  <si>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</si>
  <si>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</si>
  <si>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</si>
  <si>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</si>
  <si>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</si>
  <si>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</si>
  <si>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</si>
  <si>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</si>
  <si>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</si>
  <si>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</si>
  <si>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</si>
  <si>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</si>
  <si>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</si>
  <si>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</si>
  <si>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</si>
  <si>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</si>
  <si>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</si>
  <si>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</si>
  <si>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</si>
  <si>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</si>
  <si>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Hospital Community Benefit Accountability Annual Report</t>
  </si>
  <si>
    <t>C1</t>
  </si>
  <si>
    <t>R1</t>
  </si>
  <si>
    <t>Hospital Name:</t>
  </si>
  <si>
    <t>Good Samaritan Medical Center</t>
  </si>
  <si>
    <t>R2</t>
  </si>
  <si>
    <t>Date:</t>
  </si>
  <si>
    <t>Submitted to:</t>
  </si>
  <si>
    <t>Department of Health Care Policy &amp; Financing</t>
  </si>
  <si>
    <t>Contents</t>
  </si>
  <si>
    <t>I. Overview</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</si>
  <si>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</si>
  <si>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</si>
  <si>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</si>
  <si>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</si>
  <si>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</si>
  <si>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</si>
  <si>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xml:space="preserve">* Information on the public meeting held within the year </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</si>
  <si>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</si>
  <si>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</si>
  <si>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</si>
  <si>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</si>
  <si>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</si>
  <si>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</si>
  <si>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</si>
  <si>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</si>
  <si>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</si>
  <si>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</si>
  <si>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</si>
  <si>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</si>
  <si>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</si>
  <si>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</si>
  <si>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</si>
  <si>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</si>
  <si>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R3</t>
  </si>
  <si>
    <t xml:space="preserve"> URL of the page on the hospital’s website where this report will be posted</t>
  </si>
  <si>
    <t>R4</t>
  </si>
  <si>
    <t>https://www.sclhealth.org/about/community-benefit/hospital-community-benefit-accountability-report/</t>
  </si>
  <si>
    <t>R5</t>
  </si>
  <si>
    <t>R6</t>
  </si>
  <si>
    <t>B. Attachments submitted with report</t>
  </si>
  <si>
    <t>R7</t>
  </si>
  <si>
    <t xml:space="preserve"> Most recent Community Health Needs Assessment</t>
  </si>
  <si>
    <t>R8</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</si>
  <si>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</si>
  <si>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</si>
  <si>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</si>
  <si>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</si>
  <si>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</si>
  <si>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</si>
  <si>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</si>
  <si>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</si>
  <si>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</si>
  <si>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</si>
  <si>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</si>
  <si>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</si>
  <si>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</si>
  <si>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</si>
  <si>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</si>
  <si>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 xml:space="preserve">Time: </t>
  </si>
  <si>
    <t>5:00pm MT</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</si>
  <si>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</si>
  <si>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</si>
  <si>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</si>
  <si>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</si>
  <si>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4-color newspaper ad ran October 16, 2022 in the Boulder Daily Camera.</t>
  </si>
  <si>
    <t>Facebooks ads placed on hospital's Facebook page on October 17, 2022.</t>
  </si>
  <si>
    <t>Direct emailed invitations sent October 5, 2022, reminder sent October 31, 2022. Emailed invitation list included 164 individuals, including required state agency invitees from guidance current in the Fall of 2022: Tennelle Swan from the Colorado Commission on Higher Education, Michele Shimomura from the Department of Public Health and Environment, Kyle Brown from the Division of Insurance within the Department of Regulatory Agencies, Isabelle Nathanson from the Office of Saving People Money on Health Insurance, Nancy Dolson from the Department of Health Care Policy and Financing, and Camille Harding from the Department of Human Services. Please see attached list of invited attendees.</t>
  </si>
  <si>
    <t>R15</t>
  </si>
  <si>
    <t xml:space="preserve">Describe the actions taken as a result of feedback from meeting participants: </t>
  </si>
  <si>
    <t>R16</t>
  </si>
  <si>
    <t>R17</t>
  </si>
  <si>
    <t>R18</t>
  </si>
  <si>
    <t>Participants did not have any feedback during the public meeting.</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</si>
  <si>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</si>
  <si>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</si>
  <si>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</si>
  <si>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</si>
  <si>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</si>
  <si>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</si>
  <si>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</si>
  <si>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</si>
  <si>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</si>
  <si>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</si>
  <si>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</si>
  <si>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</si>
  <si>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</si>
  <si>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</si>
  <si>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</si>
  <si>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</si>
  <si>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</si>
  <si>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</si>
  <si>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</si>
  <si>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</si>
  <si>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</si>
  <si>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</si>
  <si>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</si>
  <si>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</si>
  <si>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</si>
  <si>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</si>
  <si>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</si>
  <si>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</si>
  <si>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</si>
  <si>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</si>
  <si>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</si>
  <si>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</si>
  <si>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</si>
  <si>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</si>
  <si>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</si>
  <si>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</si>
  <si>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</si>
  <si>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</si>
  <si>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</si>
  <si>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</si>
  <si>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</si>
  <si>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</si>
  <si>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</si>
  <si>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</si>
  <si>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Does the Total match the sum of its parts?</t>
  </si>
  <si>
    <t>Totals</t>
  </si>
  <si>
    <t>N/A</t>
  </si>
  <si>
    <t>CB1</t>
  </si>
  <si>
    <t>CB2</t>
  </si>
  <si>
    <t>CB3</t>
  </si>
  <si>
    <t>CB4</t>
  </si>
  <si>
    <t>CB5</t>
  </si>
  <si>
    <t>CB6</t>
  </si>
  <si>
    <t>CB7</t>
  </si>
  <si>
    <t>CB8</t>
  </si>
  <si>
    <t>CB9</t>
  </si>
  <si>
    <t>Schedule H Categories</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</si>
  <si>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</si>
  <si>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</si>
  <si>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</si>
  <si>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</si>
  <si>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</si>
  <si>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</si>
  <si>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</si>
  <si>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</si>
  <si>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</si>
  <si>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</si>
  <si>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</si>
  <si>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</si>
  <si>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</si>
  <si>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</si>
  <si>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</si>
  <si>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</si>
  <si>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</si>
  <si>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</si>
  <si>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Operations</t>
  </si>
  <si>
    <t>Includes programs for the community to improve health behaviors and risks, including classes on health improvement topics (such as Aging Mastery, etc.), as well as providing child car seat safety checks, suicide prevention, and support groups for people recovering from cancer or stroke, education for new parents to learn birthing, baby care, and breastfeeding, and support for regional trauma services (including classes on Stop the Bleed and Injury Prevention). Also includes Community Benefit Operations, including staff to lead programs and manage hospital community benefit, and expenses related to the 2021 Community Benefit Needs Assessment porcess and documents. Other Community Health Needs also includes $295,087 in unreimbursed expenses related to responding to the COVID-19 pandemic in the hospital's service area; these are actual expenses incurred related to the pandemic response that were not covered by federal or state funds or other revenues.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</si>
  <si>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t>
  </si>
  <si>
    <t>The total amount for GSMC’s 2021 community benefit on the CBISA website is listed as $1,868,854. $1,351,369 was for Health Professional Education and $346,351 was for Cash and In-kind Contributions. That only leaves $171,134 for Other Benefits from the total of $1,868,854 left which is split between Community Benefit Operations ($92,092) and Community Health Improvement Services ($79,042).</t>
  </si>
  <si>
    <t>RB6</t>
  </si>
  <si>
    <t>Other Benefits: Health Professions Education</t>
  </si>
  <si>
    <t>All Health Professions Education investments are intended to increase the size of and improve the quality of the area's health care workforce to improve access to care. Investments include training and skills-building programs for health care professionals, including nurses and nursing students and students of pharmacy, radiology, and respiratory services from regional schools and training programs.</t>
  </si>
  <si>
    <t xml:space="preserve">See Summary of the public meeting discussion. Also, findings from the hospital's 2018 Community Health Needs Assessment identified the community health need for Health Professions Education. The ratio of primary care physicians in the community to individuals living in the community, an indicator of availability of a qualified health care workforce in a community that guides federal designations such as Health Provider Shortage Areas, ranges from 1:820 to 1:2,910 for the counties served by Good Samaritan, compared to the Colorado statewide average of 1:1,262. This range indicates a need for health professions education to improve the healthcare workforce in the communies served. </t>
  </si>
  <si>
    <t>RB7</t>
  </si>
  <si>
    <t>Other Benefits: Subsidized Health Services</t>
  </si>
  <si>
    <t>All Subsidized Health Services, including the following departments: Infusion Center, Dialysis, Obstetrics and Newborns and Neonatal Intensive Care Unit, Cardio/pulmonary Rehabilitation,  and Behavioral Health.</t>
  </si>
  <si>
    <t>See Summary of the public meeting discussion. Also, findings from the hospital's 2018 Community Health Needs Assessment identified the community health need for Subsidized Health Services. 1) The breast cancer mortality rate (deaths per 100,000 persons) for the hospital's service area rangted from 37.3 to 71.4 compared to Colorado's statewide average of 64.6, indicating a need for oncology care (medical and radiation oncology). 2)  The diabetes mortality rate (deaths per 100,000 persons) for the hospital's service area ranged from 8.4 to 19.5 compared to Colorado's statewide average of 15.3, indicating a need for dialysis care. 3) The infant mortality rate (deaths per 1,000 live births) for the hospital's service area ranged from 4.8 to 6.5 compared to Colorado's statewide average of 5.6, indicating a need for obstetrical/newborn care and NICU services. 4) While not indicated in the CHNA,  COVID-19 emerging in 2020 having a serious impact on pulmonary health for people who contracted theillness, emergency department utilization data show that chest pain and shortness of breath--  both indicative of possible cardiac or pulmonary disease-- were the No. 1 and No. 3 reasons for emergency department utilization even prior to 2020, indicating a need for cardio-pulmonary rehab services following treatment. 5) In the 2018 CHNA, whjich is the most recent CHNA for the reporting period, a participant said anout mental health care in teh hospital's service area that "Inpatient services are insufficient. There are fewer beds available now than there were 15 years ago for behavioral health. A hospital closed down, Centennial Peaks, so after a 72-hour hold, you just have to hope there will be a bed." This is an indication that while the prevalence of mental health disorders in the area may not be higher than statewide averages, the aceess to care issue remains and the hospital's role in providing emergency behavioral health services is vital to the ommunity.</t>
  </si>
  <si>
    <t>RB8</t>
  </si>
  <si>
    <t>Other Benefits: Research</t>
  </si>
  <si>
    <t>RB9</t>
  </si>
  <si>
    <t>Other Benefits: Cash and In-Kind Contributions</t>
  </si>
  <si>
    <t>Contributions of cash or in-kind services to support social determinants of health improvement efforts in the community. Supports 8 community-based organizations and initiatives that support health and wellness in the region, including cash gifts totaling more than $10,000 to Bicycle Colorado, Broomfield FISH, City of Broomfield Parks and Recreation, Clinica Family Health, Mental Health Partners, Sister Carmen Community Center, Via Mobility, WOW! Children's Museum, and Project CURE.</t>
  </si>
  <si>
    <t>See Summary of the public meeting discussion. Also: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Shea, S., Bach, CE. A Review of Five Major Community Based Cardiovascular Disease Prevention Programs. Part I; Rationale, Design and Theoretical Framework. Am J Health Promot. 1990; 4:203-213.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
13.	Merzel C., D'Affliti J., Reconsidering community-based health promotion: promise, performance, and potential. Am J Public Health. 2003; 93: 557-574
14.	Vecino-Ortiz, A. Jafri, A. Hyder, AA. Effective interventions for unintentional injuries: a systematic review and mortality impact assessment among the poorest billion, The Lancet Global Health. 2018; Vol. 6. Issue 5: e523-e534.</t>
  </si>
  <si>
    <t>RB10</t>
  </si>
  <si>
    <t>RB11</t>
  </si>
  <si>
    <t>PART II: COMMUNITY BUILDING ACTIVITIES</t>
  </si>
  <si>
    <t>RB12</t>
  </si>
  <si>
    <t>Physical Improvements And Housing</t>
  </si>
  <si>
    <t>RB13</t>
  </si>
  <si>
    <t>Economic Development</t>
  </si>
  <si>
    <t>RB14</t>
  </si>
  <si>
    <t>Community Supports</t>
  </si>
  <si>
    <t>RB15</t>
  </si>
  <si>
    <t>Environmental Improvements</t>
  </si>
  <si>
    <t>RB16</t>
  </si>
  <si>
    <t>Leadership Development and Training for Community Members</t>
  </si>
  <si>
    <t>RB17</t>
  </si>
  <si>
    <t>Coalition Building</t>
  </si>
  <si>
    <t>RB18</t>
  </si>
  <si>
    <t>Community Health Improvement</t>
  </si>
  <si>
    <t>RB19</t>
  </si>
  <si>
    <t>Workforce Development</t>
  </si>
  <si>
    <t>RB20</t>
  </si>
  <si>
    <t>Other</t>
  </si>
  <si>
    <t>RB21</t>
  </si>
  <si>
    <t>RB22</t>
  </si>
  <si>
    <t>PART III: BAD DEBT, MEDICARE, AND COLLECTION PRACTICES</t>
  </si>
  <si>
    <t>RB23</t>
  </si>
  <si>
    <t>Section A: Bad Debt Expense: Enter the Amount of the Organization's Bad Debt Expenses</t>
  </si>
  <si>
    <t>RB24</t>
  </si>
  <si>
    <t>Section B: Medicare: Enter Total Revenue Received from Medicare (including DSH and IME)</t>
  </si>
  <si>
    <t>RB25</t>
  </si>
  <si>
    <t>Section B: Medicare: Enter Medicare Allowable Costs of Care (relating to payments on line 5)</t>
  </si>
  <si>
    <t>RB26</t>
  </si>
  <si>
    <t>Subtract line 6 from line 5. This is the surplus (or shortfall)</t>
  </si>
  <si>
    <t>RB27</t>
  </si>
  <si>
    <t>RB28</t>
  </si>
  <si>
    <t>FINANCIAL ASSISTANCE POLICY</t>
  </si>
  <si>
    <t>RB29</t>
  </si>
  <si>
    <t>https://www.sclhealth.org/patients-visitors/billing-and-insurance/financial-assistance/</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</si>
  <si>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</si>
  <si>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</si>
  <si>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</si>
  <si>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</si>
  <si>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</si>
  <si>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</si>
  <si>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</si>
  <si>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</si>
  <si>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</si>
  <si>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</si>
  <si>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</si>
  <si>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</si>
  <si>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</si>
  <si>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</si>
  <si>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</si>
  <si>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</si>
  <si>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</si>
  <si>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</si>
  <si>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</si>
  <si>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</si>
  <si>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</si>
  <si>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</si>
  <si>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</si>
  <si>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</si>
  <si>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</si>
  <si>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</si>
  <si>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</si>
  <si>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</si>
  <si>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</si>
  <si>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</si>
  <si>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</si>
  <si>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</si>
  <si>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</si>
  <si>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</si>
  <si>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</si>
  <si>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</si>
  <si>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</si>
  <si>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</si>
  <si>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</si>
  <si>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</si>
  <si>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</si>
  <si>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</si>
  <si>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</si>
  <si>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</si>
  <si>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</si>
  <si>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</si>
  <si>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</si>
  <si>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</si>
  <si>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</si>
  <si>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Box D34 on the Investments &amp; Expenses tab includes only those expenses counted on the 2021 IRS Form 990 Schedule H Part I: Financial Assistance and Certain Other Community Benefit At Cost. It does not include Bad Debt ($6,484,045), or Medicare shortfall ($21,928,409). The hospital has chosen to include these categories here to provide transparency and complete information tied to Schedule H, but for purposes of state calculations and reporting, has not included these two Schedule H, Part III (Section A and B) categories in the worksheet total.</t>
  </si>
  <si>
    <t>Note 2</t>
  </si>
  <si>
    <t>Numerous investments and strategic decisions have a bearing on what kinds of benefits a community will – or will not – experience from the healthcare providers in that community. In the spirit of public-private partnerships to improve the health of people living in Brighton and Adams County, the State should consider including in its review and reporting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t>
  </si>
  <si>
    <t>Note 3</t>
  </si>
  <si>
    <t>Available evidence that shows how the investment improves Community Health outcomes is included in the Investments &amp; Expenses tab of this report and is not attached as a separate document.</t>
  </si>
  <si>
    <t>Note 4</t>
  </si>
  <si>
    <t>Good Samaritan Medical Center partnered with Platte Valley Medical Center to host a joint public meeting. Meeting agenda, invitation list, attendee list, and recording will reflect the joint nature of the meeting.</t>
  </si>
  <si>
    <t>Note 5</t>
  </si>
  <si>
    <t>Note 6</t>
  </si>
  <si>
    <t>Note 7</t>
  </si>
  <si>
    <t>Note 8</t>
  </si>
  <si>
    <t>Note 9</t>
  </si>
  <si>
    <t>Note 10</t>
  </si>
  <si>
    <t>Part I</t>
  </si>
  <si>
    <t>Financial Assistance and Means-Tested Government Programs</t>
  </si>
  <si>
    <t>a) number of activities or programs (optional)</t>
  </si>
  <si>
    <t>b) persons served (optional)</t>
  </si>
  <si>
    <t>c) Total community benefit expense</t>
  </si>
  <si>
    <t>d) direct offsetting revenue</t>
  </si>
  <si>
    <t xml:space="preserve">e) net community benefit expense </t>
  </si>
  <si>
    <t>f) percent of total expense</t>
  </si>
  <si>
    <t>a</t>
  </si>
  <si>
    <t>Financial Assistance at cost (from worksheet 1)</t>
  </si>
  <si>
    <t>b</t>
  </si>
  <si>
    <t>Medicaid</t>
  </si>
  <si>
    <t>c</t>
  </si>
  <si>
    <t>Cost of other means-tested government programs (from worksheet 3, column b)</t>
  </si>
  <si>
    <t>d</t>
  </si>
  <si>
    <t>Total</t>
  </si>
  <si>
    <t>Other Benefits</t>
  </si>
  <si>
    <t>e</t>
  </si>
  <si>
    <t>Community health improvement services and community benefit operations (from worksheet 4)</t>
  </si>
  <si>
    <t>f</t>
  </si>
  <si>
    <t>health professions educations (from worksheet 5)</t>
  </si>
  <si>
    <t>g</t>
  </si>
  <si>
    <t>subsidized health services (from worksheet 6)</t>
  </si>
  <si>
    <t>h</t>
  </si>
  <si>
    <t>research (from worksheet 7)</t>
  </si>
  <si>
    <t>i</t>
  </si>
  <si>
    <t>cash and in-kind contributions for community benefit (from worksheet 8)</t>
  </si>
  <si>
    <t>j</t>
  </si>
  <si>
    <t>Total Other Benefits</t>
  </si>
  <si>
    <t>k</t>
  </si>
  <si>
    <t>Grand Total (add lines 7d and 7j)</t>
  </si>
  <si>
    <t>Part II</t>
  </si>
  <si>
    <t>#</t>
  </si>
  <si>
    <t>Activity</t>
  </si>
  <si>
    <t>Physical improvements and housing</t>
  </si>
  <si>
    <t>Economic development</t>
  </si>
  <si>
    <t xml:space="preserve">community support </t>
  </si>
  <si>
    <t>environmental improvements</t>
  </si>
  <si>
    <t>leadership development and training for community members</t>
  </si>
  <si>
    <t>coalition building</t>
  </si>
  <si>
    <t xml:space="preserve">community health improvement advocacy </t>
  </si>
  <si>
    <t>workforce development</t>
  </si>
  <si>
    <t>Part III</t>
  </si>
  <si>
    <t>Section A. Bad Debt Expense</t>
  </si>
  <si>
    <t>amount</t>
  </si>
  <si>
    <t>Yes</t>
  </si>
  <si>
    <t>No</t>
  </si>
  <si>
    <t>Did the organization report bad debt expense in accordance with Healthcare Finacial Management Association Statement No. 15?</t>
  </si>
  <si>
    <t>Do not fill</t>
  </si>
  <si>
    <t xml:space="preserve">Enter the amount of the organization's bad debt expense. </t>
  </si>
  <si>
    <t>enter the estimated amount of the organization's bad debt expenses attributable to patients eligible under the organization's financial assistance policy.</t>
  </si>
  <si>
    <t>Section B. Medicare</t>
  </si>
  <si>
    <t>Enter total revenue received from Medicare (including DSH and IME)</t>
  </si>
  <si>
    <t>Enter Medicare allowable costs of care relating to payments on line 5</t>
  </si>
  <si>
    <t>subtract lines 6 from 5. This is the surplus (or shortfall)</t>
  </si>
  <si>
    <t>Check the box that describes the method used to determine the amount from line 6.</t>
  </si>
  <si>
    <t>Cost accounting system</t>
  </si>
  <si>
    <t>Cost to Charge ratio</t>
  </si>
  <si>
    <t>Check boxes:</t>
  </si>
  <si>
    <t>Section C. Collection Practices</t>
  </si>
  <si>
    <t>9a</t>
  </si>
  <si>
    <t>Did the organization have a written debt collection policy during the year?</t>
  </si>
  <si>
    <t>9b</t>
  </si>
  <si>
    <t>If "yes", did the organization's collection policy that applied to the largest number of its patient during the tax year contain provisions on the collection practices to be followed for patients who are known to qualify for financial assistance?</t>
  </si>
  <si>
    <t>VII. Report Certification</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</si>
  <si>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</si>
  <si>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</si>
  <si>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</si>
  <si>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Title:</t>
  </si>
  <si>
    <t>Phone Number:</t>
  </si>
  <si>
    <t>Email Address:</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</si>
  <si>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</si>
  <si>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</si>
  <si>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</si>
  <si>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</si>
  <si>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</si>
  <si>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</si>
  <si>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</si>
  <si>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</si>
  <si>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</si>
  <si>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</si>
  <si>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</si>
  <si>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</si>
  <si>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</si>
  <si>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</si>
  <si>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</si>
  <si>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</si>
  <si>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</si>
  <si>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</si>
  <si>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</si>
  <si>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</si>
  <si>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</si>
  <si>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</si>
  <si>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</si>
  <si>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</si>
  <si>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</si>
  <si>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</si>
  <si>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</si>
  <si>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</si>
  <si>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</si>
  <si>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For any Worksheet containing Data Validation Errors, complete the required data prior to uploading completed template to the web portal. Templates with missing information will be considered incomplete and rejected.</t>
  </si>
  <si>
    <t>Worksheet</t>
  </si>
  <si>
    <t>Data Validation Errors</t>
  </si>
  <si>
    <t>Total Errors</t>
  </si>
  <si>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</si>
  <si>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</si>
  <si>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</si>
  <si>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</si>
  <si>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</si>
  <si>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</si>
  <si>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</si>
  <si>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</si>
  <si>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</si>
  <si>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</si>
  <si>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</si>
  <si>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</si>
  <si>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</si>
  <si>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</si>
  <si>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</si>
  <si>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</si>
  <si>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</si>
  <si>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</si>
  <si>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</si>
  <si>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</si>
  <si>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considered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</si>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</sst>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 numFmtId="165" formatCode="[$-F800]dddd\,\ mmmm\ dd\,\ yyyy"/>
    <numFmt numFmtId="166" formatCode="_([$$-409]* #,##0.00_);_([$$-409]* \(#,##0.00\);_([$$-409]* &quot;-&quot;??_);_(@_)"/>
    <numFmt numFmtId="167" formatCode="_(* #,##0_);_(* \(#,##0\);_(* &quot;-&quot;??_);_(@_)"/>
  </numFmts>
  <fonts count="39">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sz val="16"/>
      <color theme="1"/>
      <name val="Trebuchet MS"/>
      <family val="2"/>
    </font>
    <font>
      <sz val="11"/>
      <color theme="2" tint="-9.9978637043366805E-2"/>
      <name val="Trebuchet MS"/>
      <family val="2"/>
    </font>
    <font>
      <sz val="9"/>
      <color theme="1"/>
      <name val="Segoe UI"/>
      <family val="2"/>
    </font>
    <font>
      <sz val="1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rgb="FFF2F2F2"/>
        <bgColor rgb="FFF2F2F2"/>
      </patternFill>
    </fill>
    <fill>
      <patternFill patternType="solid">
        <fgColor rgb="FFF2F2F2"/>
        <bgColor indexed="64"/>
      </patternFill>
    </fill>
    <fill>
      <patternFill patternType="solid">
        <fgColor rgb="FFFFFF00"/>
        <bgColor indexed="64"/>
      </patternFill>
    </fill>
    <fill>
      <patternFill patternType="solid">
        <fgColor rgb="FF00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rgb="FF000000"/>
      </left>
      <right style="thin">
        <color rgb="FF000000"/>
      </right>
      <top/>
      <bottom style="thin">
        <color rgb="FF000000"/>
      </bottom>
      <diagonal/>
    </border>
  </borders>
  <cellStyleXfs count="51">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xf numFmtId="43" fontId="38" fillId="0" borderId="0" applyFont="0" applyFill="0" applyBorder="0" applyAlignment="0" applyProtection="0"/>
  </cellStyleXfs>
  <cellXfs count="133">
    <xf numFmtId="0" fontId="0" fillId="0" borderId="0" xfId="0"/>
    <xf numFmtId="0" fontId="2" fillId="0" borderId="0" xfId="1" applyFont="1"/>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1" fillId="2" borderId="1" xfId="1" applyFill="1" applyBorder="1" applyProtection="1">
      <protection locked="0"/>
    </xf>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1" fillId="0" borderId="4" xfId="1" applyBorder="1" applyAlignment="1">
      <alignment horizontal="left" wrapText="1"/>
    </xf>
    <xf numFmtId="0" fontId="1" fillId="0" borderId="2" xfId="1" applyBorder="1" applyAlignment="1">
      <alignment horizontal="left" wrapText="1"/>
    </xf>
    <xf numFmtId="44" fontId="1" fillId="0" borderId="4" xfId="1" applyNumberFormat="1" applyBorder="1" applyAlignment="1">
      <alignment horizontal="left" wrapText="1"/>
    </xf>
    <xf numFmtId="0" fontId="1" fillId="0" borderId="1" xfId="0" applyFont="1" applyBorder="1"/>
    <xf numFmtId="0" fontId="2" fillId="0" borderId="1" xfId="0" applyFont="1" applyBorder="1" applyAlignment="1">
      <alignment wrapText="1"/>
    </xf>
    <xf numFmtId="44" fontId="1" fillId="0" borderId="1" xfId="3" applyFont="1" applyBorder="1"/>
    <xf numFmtId="10" fontId="1" fillId="0" borderId="1" xfId="0" applyNumberFormat="1" applyFont="1" applyBorder="1"/>
    <xf numFmtId="0" fontId="1" fillId="0" borderId="1" xfId="0" applyFont="1" applyBorder="1" applyAlignment="1">
      <alignment wrapText="1"/>
    </xf>
    <xf numFmtId="0" fontId="1" fillId="0" borderId="25" xfId="0" applyFont="1" applyBorder="1"/>
    <xf numFmtId="0" fontId="2" fillId="0" borderId="25" xfId="0" applyFont="1" applyBorder="1" applyAlignment="1">
      <alignment wrapText="1"/>
    </xf>
    <xf numFmtId="44" fontId="1" fillId="0" borderId="25" xfId="3" applyFont="1" applyBorder="1"/>
    <xf numFmtId="10" fontId="1" fillId="0" borderId="25" xfId="0" applyNumberFormat="1" applyFont="1" applyBorder="1"/>
    <xf numFmtId="0" fontId="2" fillId="0" borderId="4" xfId="0" applyFont="1" applyBorder="1" applyAlignment="1">
      <alignment wrapText="1"/>
    </xf>
    <xf numFmtId="0" fontId="1" fillId="0" borderId="26" xfId="0" applyFont="1" applyBorder="1"/>
    <xf numFmtId="0" fontId="2" fillId="0" borderId="26" xfId="0" applyFont="1" applyBorder="1" applyAlignment="1">
      <alignment wrapText="1"/>
    </xf>
    <xf numFmtId="44" fontId="1" fillId="0" borderId="26" xfId="3" applyFont="1" applyBorder="1"/>
    <xf numFmtId="10" fontId="1" fillId="0" borderId="26" xfId="0" applyNumberFormat="1" applyFont="1" applyBorder="1"/>
    <xf numFmtId="0" fontId="1" fillId="0" borderId="2" xfId="0" applyFont="1" applyBorder="1"/>
    <xf numFmtId="0" fontId="2" fillId="0" borderId="2" xfId="0" applyFont="1" applyBorder="1" applyAlignment="1">
      <alignment wrapText="1"/>
    </xf>
    <xf numFmtId="44" fontId="1" fillId="0" borderId="2" xfId="3" applyFont="1" applyBorder="1"/>
    <xf numFmtId="10" fontId="1" fillId="0" borderId="2" xfId="0" applyNumberFormat="1" applyFont="1" applyBorder="1"/>
    <xf numFmtId="0" fontId="35" fillId="0" borderId="0" xfId="0" applyFont="1"/>
    <xf numFmtId="0" fontId="2" fillId="0" borderId="1" xfId="0" applyFont="1" applyBorder="1"/>
    <xf numFmtId="0" fontId="2" fillId="0" borderId="1" xfId="0" applyFont="1" applyBorder="1" applyAlignment="1">
      <alignment horizontal="right"/>
    </xf>
    <xf numFmtId="0" fontId="13" fillId="0" borderId="1" xfId="0" applyFont="1" applyBorder="1"/>
    <xf numFmtId="0" fontId="1" fillId="0" borderId="1" xfId="0" applyFont="1" applyBorder="1" applyAlignment="1">
      <alignment horizontal="right"/>
    </xf>
    <xf numFmtId="0" fontId="1" fillId="0" borderId="25" xfId="0" applyFont="1" applyBorder="1" applyAlignment="1">
      <alignment horizontal="right"/>
    </xf>
    <xf numFmtId="0" fontId="1" fillId="0" borderId="4" xfId="0" applyFont="1" applyBorder="1" applyAlignment="1">
      <alignment horizontal="right"/>
    </xf>
    <xf numFmtId="0" fontId="1" fillId="0" borderId="26" xfId="0" applyFont="1" applyBorder="1" applyAlignment="1">
      <alignment horizontal="right"/>
    </xf>
    <xf numFmtId="0" fontId="1" fillId="0" borderId="4" xfId="1" applyBorder="1" applyAlignment="1">
      <alignment horizontal="center" wrapText="1"/>
    </xf>
    <xf numFmtId="0" fontId="36" fillId="36" borderId="1" xfId="0" applyFont="1" applyFill="1" applyBorder="1"/>
    <xf numFmtId="0" fontId="1" fillId="0" borderId="0" xfId="1" applyAlignment="1">
      <alignment horizontal="left" wrapText="1"/>
    </xf>
    <xf numFmtId="0" fontId="0" fillId="2" borderId="1" xfId="0"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0" fontId="7" fillId="38" borderId="0" xfId="2" applyFill="1"/>
    <xf numFmtId="0" fontId="1" fillId="40" borderId="1" xfId="0" applyFont="1" applyFill="1" applyBorder="1"/>
    <xf numFmtId="0" fontId="15" fillId="38" borderId="27" xfId="0" applyFont="1" applyFill="1" applyBorder="1" applyAlignment="1">
      <alignment wrapText="1"/>
    </xf>
    <xf numFmtId="0" fontId="37" fillId="0" borderId="0" xfId="0" applyFont="1" applyAlignment="1">
      <alignment vertical="center" wrapText="1"/>
    </xf>
    <xf numFmtId="0" fontId="8" fillId="2" borderId="1" xfId="0" applyFont="1" applyFill="1" applyBorder="1" applyAlignment="1">
      <alignment wrapText="1"/>
    </xf>
    <xf numFmtId="0" fontId="8" fillId="2" borderId="1" xfId="0" applyFont="1" applyFill="1" applyBorder="1" applyAlignment="1">
      <alignment horizontal="left" wrapText="1"/>
    </xf>
    <xf numFmtId="0" fontId="9" fillId="2" borderId="1" xfId="1" applyFont="1" applyFill="1" applyBorder="1" applyAlignment="1">
      <alignment horizontal="left" wrapText="1"/>
    </xf>
    <xf numFmtId="167" fontId="18" fillId="0" borderId="1" xfId="50" applyNumberFormat="1" applyFont="1" applyBorder="1"/>
    <xf numFmtId="167" fontId="18" fillId="0" borderId="4" xfId="50" applyNumberFormat="1" applyFont="1" applyBorder="1"/>
    <xf numFmtId="0" fontId="15" fillId="2" borderId="27" xfId="0" applyFont="1" applyFill="1" applyBorder="1" applyAlignment="1">
      <alignment wrapText="1"/>
    </xf>
    <xf numFmtId="44" fontId="0" fillId="0" borderId="1" xfId="3" applyFont="1" applyFill="1" applyBorder="1" applyProtection="1">
      <protection locked="0"/>
    </xf>
    <xf numFmtId="0" fontId="1" fillId="39" borderId="1" xfId="0" applyFont="1" applyFill="1" applyBorder="1" applyAlignment="1">
      <alignment wrapText="1"/>
    </xf>
    <xf numFmtId="44" fontId="1" fillId="39" borderId="1" xfId="3" applyFont="1" applyFill="1" applyBorder="1"/>
    <xf numFmtId="0" fontId="1" fillId="0" borderId="0" xfId="1" applyAlignment="1">
      <alignment horizontal="left" wrapText="1"/>
    </xf>
    <xf numFmtId="0" fontId="18" fillId="0" borderId="0" xfId="0" applyFont="1" applyAlignment="1">
      <alignment horizontal="left" wrapText="1"/>
    </xf>
    <xf numFmtId="3" fontId="1" fillId="37" borderId="27" xfId="0" applyNumberFormat="1" applyFont="1" applyFill="1" applyBorder="1" applyAlignment="1">
      <alignment wrapText="1"/>
    </xf>
    <xf numFmtId="44" fontId="1" fillId="37" borderId="27" xfId="0" applyNumberFormat="1" applyFont="1" applyFill="1" applyBorder="1" applyAlignment="1">
      <alignment wrapText="1"/>
    </xf>
    <xf numFmtId="0" fontId="15" fillId="37" borderId="27" xfId="0" applyFont="1" applyFill="1" applyBorder="1" applyAlignment="1">
      <alignment wrapText="1"/>
    </xf>
    <xf numFmtId="44" fontId="1" fillId="2" borderId="27" xfId="0" applyNumberFormat="1" applyFont="1" applyFill="1" applyBorder="1" applyAlignment="1">
      <alignment wrapText="1"/>
    </xf>
    <xf numFmtId="166" fontId="1" fillId="2" borderId="27" xfId="0" applyNumberFormat="1" applyFont="1" applyFill="1" applyBorder="1" applyAlignment="1">
      <alignment horizontal="right" wrapText="1"/>
    </xf>
    <xf numFmtId="44" fontId="1" fillId="38" borderId="27" xfId="0" applyNumberFormat="1" applyFont="1" applyFill="1" applyBorder="1" applyAlignment="1">
      <alignment wrapText="1"/>
    </xf>
  </cellXfs>
  <cellStyles count="51">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omma 2" xfId="50" xr:uid="{9CD3B85F-FB8C-4A32-A30E-5701A37F7EA2}"/>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114300</xdr:rowOff>
    </xdr:from>
    <xdr:to>
      <xdr:col>16</xdr:col>
      <xdr:colOff>19050</xdr:colOff>
      <xdr:row>2</xdr:row>
      <xdr:rowOff>323850</xdr:rowOff>
    </xdr:to>
    <xdr:sp macro="" textlink="">
      <xdr:nvSpPr>
        <xdr:cNvPr id="2" name="TextBox 1">
          <a:extLst>
            <a:ext uri="{FF2B5EF4-FFF2-40B4-BE49-F238E27FC236}">
              <a16:creationId xmlns:a16="http://schemas.microsoft.com/office/drawing/2014/main" id="{F0F1B3CD-F5A0-4B2E-BFC1-33B39A8418D0}"/>
            </a:ext>
          </a:extLst>
        </xdr:cNvPr>
        <xdr:cNvSpPr txBox="1"/>
      </xdr:nvSpPr>
      <xdr:spPr>
        <a:xfrm>
          <a:off x="10410825" y="371475"/>
          <a:ext cx="4267200"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Trebuchet MS" panose="020B0603020202020204" pitchFamily="34" charset="0"/>
            </a:rPr>
            <a:t>This is an optional sheet that hosptials may fill out and utilize as a means to submit a pro-forma Schedule H to the Department for those that are required to submit pro-forma items. NOTE: If a hospital chooses to prepare a separate Schedule H for submission, this sheet is not required. </a:t>
          </a:r>
        </a:p>
      </xdr:txBody>
    </xdr:sp>
    <xdr:clientData/>
  </xdr:twoCellAnchor>
  <xdr:twoCellAnchor>
    <xdr:from>
      <xdr:col>9</xdr:col>
      <xdr:colOff>38100</xdr:colOff>
      <xdr:row>3</xdr:row>
      <xdr:rowOff>66673</xdr:rowOff>
    </xdr:from>
    <xdr:to>
      <xdr:col>16</xdr:col>
      <xdr:colOff>9525</xdr:colOff>
      <xdr:row>7</xdr:row>
      <xdr:rowOff>28574</xdr:rowOff>
    </xdr:to>
    <xdr:sp macro="" textlink="">
      <xdr:nvSpPr>
        <xdr:cNvPr id="3" name="TextBox 2">
          <a:extLst>
            <a:ext uri="{FF2B5EF4-FFF2-40B4-BE49-F238E27FC236}">
              <a16:creationId xmlns:a16="http://schemas.microsoft.com/office/drawing/2014/main" id="{BE62BF5A-FA7B-4128-A1D4-6C5A7ACA3F11}"/>
            </a:ext>
            <a:ext uri="{147F2762-F138-4A5C-976F-8EAC2B608ADB}">
              <a16:predDERef xmlns:a16="http://schemas.microsoft.com/office/drawing/2014/main" pred="{F0F1B3CD-F5A0-4B2E-BFC1-33B39A8418D0}"/>
            </a:ext>
          </a:extLst>
        </xdr:cNvPr>
        <xdr:cNvSpPr txBox="1"/>
      </xdr:nvSpPr>
      <xdr:spPr>
        <a:xfrm>
          <a:off x="10429875" y="1419223"/>
          <a:ext cx="4238625" cy="16192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Trebuchet MS" panose="020B0603020202020204" pitchFamily="34" charset="0"/>
            </a:rPr>
            <a:t>Instructions: fill</a:t>
          </a:r>
          <a:r>
            <a:rPr lang="en-US" sz="1100" baseline="0">
              <a:latin typeface="Trebuchet MS" panose="020B0603020202020204" pitchFamily="34" charset="0"/>
            </a:rPr>
            <a:t> out columns A through D of the table with the appropriate information for Parts I and II. Total lines will sum the inputs. Column E will auto-calculate based on inputs from columns C and D. Column F will auto-calcuate based on values from column E and Total Expenses (Line 18 of Section 1 of the 990) reported on tab "IV. Investments &amp; Expenses". </a:t>
          </a:r>
        </a:p>
        <a:p>
          <a:endParaRPr lang="en-US" sz="1100" baseline="0">
            <a:latin typeface="Trebuchet MS" panose="020B0603020202020204" pitchFamily="34" charset="0"/>
          </a:endParaRPr>
        </a:p>
        <a:p>
          <a:r>
            <a:rPr lang="en-US" sz="1100" baseline="0">
              <a:latin typeface="Trebuchet MS" panose="020B0603020202020204" pitchFamily="34" charset="0"/>
            </a:rPr>
            <a:t>For Part III, utilize the "amount" column for any lines requiring a dollar value an the "yes" and "no" columns for any lines requiring a yes or no response. Simply type in the letter "x" within the "yes" and "no" columns to indicate the hospital's response. </a:t>
          </a:r>
          <a:endParaRPr lang="en-US" sz="1100">
            <a:latin typeface="Trebuchet MS"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D874B6E-FCDC-4320-A4EE-1D472F0771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43BF31-F3F9-4A48-9CF7-BAA9767CAA4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s041555\Desktop\2023%20HCBA%20Report%20Documents\GSMC\Part%20I%20-%20GSMC%20-%202021%20(FINAL).xls" TargetMode="External"/><Relationship Id="rId2" Type="http://schemas.microsoft.com/office/2019/04/relationships/externalLinkLongPath" Target="Part%20I%20-%20GSMC%20-%202021%20(FINAL).xls?4AF75DC1" TargetMode="External"/><Relationship Id="rId1" Type="http://schemas.openxmlformats.org/officeDocument/2006/relationships/externalLinkPath" Target="file:///\\4AF75DC1\Part%20I%20-%20GSMC%20-%202021%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chedule H, Part I, Line 7"/>
      <sheetName val="Worksheet 1"/>
      <sheetName val="Worksheet 2"/>
      <sheetName val="Worksheet 3"/>
      <sheetName val="Worksheet 4"/>
      <sheetName val="Worksheet 5"/>
      <sheetName val="Worksheet 6"/>
      <sheetName val="Worksheet 7"/>
      <sheetName val="Worksheet 8"/>
      <sheetName val="Worksheet 9"/>
      <sheetName val="Worksheet A"/>
      <sheetName val="Worksheet B"/>
      <sheetName val="Means Tested"/>
    </sheetNames>
    <sheetDataSet>
      <sheetData sheetId="0"/>
      <sheetData sheetId="1">
        <row r="6">
          <cell r="D6">
            <v>1415690.5679633163</v>
          </cell>
        </row>
      </sheetData>
      <sheetData sheetId="2"/>
      <sheetData sheetId="3">
        <row r="7">
          <cell r="E7">
            <v>552394.29835409811</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clhealth.org/patients-visitors/billing-and-insurance/financial-assistance/" TargetMode="External"/><Relationship Id="rId2" Type="http://schemas.openxmlformats.org/officeDocument/2006/relationships/hyperlink" Target="http://[s4l1];/" TargetMode="External"/><Relationship Id="rId1" Type="http://schemas.openxmlformats.org/officeDocument/2006/relationships/hyperlink" Target="http://[s4l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5"/>
  <cols>
    <col min="1" max="1" width="14.5703125" bestFit="1" customWidth="1"/>
    <col min="2" max="2" width="22.42578125" customWidth="1"/>
  </cols>
  <sheetData>
    <row r="1" spans="1:2">
      <c r="A1" s="44" t="s">
        <v>0</v>
      </c>
      <c r="B1" s="44" t="s">
        <v>1</v>
      </c>
    </row>
    <row r="2" spans="1:2">
      <c r="A2" t="s">
        <v>2</v>
      </c>
      <c r="B2" t="s">
        <v>3</v>
      </c>
    </row>
    <row r="3" spans="1:2">
      <c r="A3" t="s">
        <v>4</v>
      </c>
      <c r="B3" t="s">
        <v>5</v>
      </c>
    </row>
    <row r="4" spans="1:2">
      <c r="A4" t="s">
        <v>6</v>
      </c>
      <c r="B4" s="45">
        <v>44749.459051504629</v>
      </c>
    </row>
    <row r="5" spans="1:2">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5"/>
  <sheetData>
    <row r="1" spans="1:29">
      <c r="A1" s="44" t="s">
        <v>8</v>
      </c>
      <c r="B1" s="44" t="s">
        <v>9</v>
      </c>
      <c r="C1" s="44" t="s">
        <v>10</v>
      </c>
      <c r="D1" s="44" t="s">
        <v>11</v>
      </c>
      <c r="E1" s="44" t="s">
        <v>12</v>
      </c>
      <c r="F1" s="44" t="s">
        <v>13</v>
      </c>
      <c r="G1" s="44" t="s">
        <v>14</v>
      </c>
      <c r="H1" s="44" t="s">
        <v>15</v>
      </c>
      <c r="I1" s="44" t="s">
        <v>16</v>
      </c>
      <c r="J1" s="44" t="s">
        <v>17</v>
      </c>
      <c r="K1" s="44" t="s">
        <v>18</v>
      </c>
      <c r="L1" s="44" t="s">
        <v>19</v>
      </c>
      <c r="M1" s="44" t="s">
        <v>20</v>
      </c>
      <c r="N1" s="44" t="s">
        <v>21</v>
      </c>
      <c r="O1" s="44" t="s">
        <v>22</v>
      </c>
      <c r="P1" s="44" t="s">
        <v>23</v>
      </c>
      <c r="Q1" s="44" t="s">
        <v>24</v>
      </c>
      <c r="R1" s="44" t="s">
        <v>25</v>
      </c>
      <c r="S1" s="44" t="s">
        <v>26</v>
      </c>
      <c r="T1" s="44" t="s">
        <v>27</v>
      </c>
      <c r="U1" s="44" t="s">
        <v>28</v>
      </c>
      <c r="V1" s="44" t="s">
        <v>29</v>
      </c>
      <c r="W1" s="44" t="s">
        <v>30</v>
      </c>
      <c r="X1" s="44" t="s">
        <v>31</v>
      </c>
      <c r="Y1" s="44" t="s">
        <v>32</v>
      </c>
      <c r="Z1" s="44" t="s">
        <v>33</v>
      </c>
      <c r="AA1" s="44" t="s">
        <v>34</v>
      </c>
      <c r="AB1" s="44" t="s">
        <v>35</v>
      </c>
      <c r="AC1" s="44" t="s">
        <v>36</v>
      </c>
    </row>
    <row r="2" spans="1:29">
      <c r="A2">
        <v>1</v>
      </c>
      <c r="B2" t="s">
        <v>37</v>
      </c>
      <c r="C2" t="s">
        <v>38</v>
      </c>
      <c r="D2" t="s">
        <v>39</v>
      </c>
      <c r="E2" t="s">
        <v>40</v>
      </c>
      <c r="V2" t="s">
        <v>41</v>
      </c>
      <c r="W2" t="s">
        <v>42</v>
      </c>
      <c r="X2" t="s">
        <v>43</v>
      </c>
      <c r="Y2">
        <v>7</v>
      </c>
      <c r="Z2">
        <v>16</v>
      </c>
      <c r="AA2">
        <v>1</v>
      </c>
      <c r="AB2">
        <v>3</v>
      </c>
      <c r="AC2">
        <v>5</v>
      </c>
    </row>
    <row r="3" spans="1:29">
      <c r="A3">
        <v>2</v>
      </c>
      <c r="B3" t="s">
        <v>44</v>
      </c>
      <c r="C3" t="s">
        <v>45</v>
      </c>
      <c r="V3" t="s">
        <v>41</v>
      </c>
      <c r="W3" t="s">
        <v>42</v>
      </c>
      <c r="X3" t="s">
        <v>46</v>
      </c>
      <c r="Y3">
        <v>7</v>
      </c>
      <c r="Z3">
        <v>16</v>
      </c>
      <c r="AA3">
        <v>3</v>
      </c>
      <c r="AB3">
        <v>3</v>
      </c>
      <c r="AC3">
        <v>5</v>
      </c>
    </row>
    <row r="4" spans="1:29">
      <c r="A4">
        <v>3</v>
      </c>
      <c r="B4" t="s">
        <v>47</v>
      </c>
      <c r="C4" t="s">
        <v>48</v>
      </c>
      <c r="V4" t="s">
        <v>41</v>
      </c>
      <c r="W4" t="s">
        <v>42</v>
      </c>
      <c r="X4" t="s">
        <v>49</v>
      </c>
      <c r="Y4">
        <v>9</v>
      </c>
      <c r="Z4">
        <v>16</v>
      </c>
      <c r="AA4">
        <v>1</v>
      </c>
      <c r="AB4">
        <v>3</v>
      </c>
      <c r="AC4">
        <v>5</v>
      </c>
    </row>
    <row r="5" spans="1:29">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c r="A11">
        <v>10</v>
      </c>
      <c r="B11" t="s">
        <v>37</v>
      </c>
      <c r="C11" t="s">
        <v>64</v>
      </c>
      <c r="D11" t="s">
        <v>65</v>
      </c>
      <c r="E11" t="s">
        <v>66</v>
      </c>
      <c r="V11" t="s">
        <v>66</v>
      </c>
      <c r="W11" t="s">
        <v>67</v>
      </c>
      <c r="X11" t="s">
        <v>68</v>
      </c>
      <c r="Y11">
        <v>7</v>
      </c>
      <c r="Z11">
        <v>9</v>
      </c>
      <c r="AA11">
        <v>1</v>
      </c>
      <c r="AB11">
        <v>3</v>
      </c>
      <c r="AC11">
        <v>6</v>
      </c>
    </row>
    <row r="12" spans="1:29">
      <c r="A12">
        <v>11</v>
      </c>
      <c r="B12" t="s">
        <v>44</v>
      </c>
      <c r="C12" t="s">
        <v>69</v>
      </c>
      <c r="V12" t="s">
        <v>66</v>
      </c>
      <c r="W12" t="s">
        <v>67</v>
      </c>
      <c r="X12" t="s">
        <v>70</v>
      </c>
      <c r="Y12">
        <v>7</v>
      </c>
      <c r="Z12">
        <v>9</v>
      </c>
      <c r="AA12">
        <v>3</v>
      </c>
      <c r="AB12">
        <v>3</v>
      </c>
      <c r="AC12">
        <v>6</v>
      </c>
    </row>
    <row r="13" spans="1:29">
      <c r="A13">
        <v>12</v>
      </c>
      <c r="B13" t="s">
        <v>47</v>
      </c>
      <c r="C13" t="s">
        <v>71</v>
      </c>
      <c r="V13" t="s">
        <v>66</v>
      </c>
      <c r="W13" t="s">
        <v>67</v>
      </c>
      <c r="X13" t="s">
        <v>72</v>
      </c>
      <c r="Y13">
        <v>8</v>
      </c>
      <c r="Z13">
        <v>9</v>
      </c>
      <c r="AA13">
        <v>1</v>
      </c>
      <c r="AB13">
        <v>3</v>
      </c>
      <c r="AC13">
        <v>6</v>
      </c>
    </row>
    <row r="14" spans="1:29">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c r="A16">
        <v>15</v>
      </c>
      <c r="B16" t="s">
        <v>37</v>
      </c>
      <c r="C16" t="s">
        <v>78</v>
      </c>
      <c r="D16" t="s">
        <v>79</v>
      </c>
      <c r="E16" t="s">
        <v>80</v>
      </c>
      <c r="V16" t="s">
        <v>81</v>
      </c>
      <c r="W16" t="s">
        <v>82</v>
      </c>
      <c r="X16" t="s">
        <v>83</v>
      </c>
      <c r="Y16">
        <v>1</v>
      </c>
      <c r="Z16">
        <v>22</v>
      </c>
      <c r="AA16">
        <v>1</v>
      </c>
      <c r="AB16">
        <v>3</v>
      </c>
      <c r="AC16">
        <v>8</v>
      </c>
    </row>
    <row r="17" spans="1:29">
      <c r="A17">
        <v>16</v>
      </c>
      <c r="B17" t="s">
        <v>44</v>
      </c>
      <c r="C17" t="s">
        <v>84</v>
      </c>
      <c r="V17" t="s">
        <v>81</v>
      </c>
      <c r="W17" t="s">
        <v>82</v>
      </c>
      <c r="X17" t="s">
        <v>85</v>
      </c>
      <c r="Y17">
        <v>1</v>
      </c>
      <c r="Z17">
        <v>22</v>
      </c>
      <c r="AA17">
        <v>2</v>
      </c>
      <c r="AB17">
        <v>3</v>
      </c>
      <c r="AC17">
        <v>8</v>
      </c>
    </row>
    <row r="18" spans="1:29">
      <c r="A18">
        <v>17</v>
      </c>
      <c r="B18" t="s">
        <v>47</v>
      </c>
      <c r="C18" t="s">
        <v>86</v>
      </c>
      <c r="V18" t="s">
        <v>81</v>
      </c>
      <c r="W18" t="s">
        <v>82</v>
      </c>
      <c r="X18" t="s">
        <v>87</v>
      </c>
      <c r="Y18">
        <v>9</v>
      </c>
      <c r="Z18">
        <v>22</v>
      </c>
      <c r="AA18">
        <v>1</v>
      </c>
      <c r="AB18">
        <v>3</v>
      </c>
      <c r="AC18">
        <v>8</v>
      </c>
    </row>
    <row r="19" spans="1:29">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c r="A31">
        <v>30</v>
      </c>
      <c r="B31" t="s">
        <v>37</v>
      </c>
      <c r="C31" t="s">
        <v>111</v>
      </c>
      <c r="D31" t="s">
        <v>112</v>
      </c>
      <c r="E31" t="s">
        <v>113</v>
      </c>
      <c r="V31" t="s">
        <v>114</v>
      </c>
      <c r="W31" t="s">
        <v>115</v>
      </c>
      <c r="X31" t="s">
        <v>116</v>
      </c>
      <c r="Y31">
        <v>1</v>
      </c>
      <c r="Z31">
        <v>44</v>
      </c>
      <c r="AA31">
        <v>1</v>
      </c>
      <c r="AB31">
        <v>3</v>
      </c>
      <c r="AC31">
        <v>9</v>
      </c>
    </row>
    <row r="32" spans="1:29">
      <c r="A32">
        <v>31</v>
      </c>
      <c r="B32" t="s">
        <v>44</v>
      </c>
      <c r="C32" t="s">
        <v>117</v>
      </c>
      <c r="V32" t="s">
        <v>114</v>
      </c>
      <c r="W32" t="s">
        <v>115</v>
      </c>
      <c r="X32" t="s">
        <v>118</v>
      </c>
      <c r="Y32">
        <v>1</v>
      </c>
      <c r="Z32">
        <v>44</v>
      </c>
      <c r="AA32">
        <v>2</v>
      </c>
      <c r="AB32">
        <v>3</v>
      </c>
      <c r="AC32">
        <v>9</v>
      </c>
    </row>
    <row r="33" spans="1:29">
      <c r="A33">
        <v>32</v>
      </c>
      <c r="B33" t="s">
        <v>47</v>
      </c>
      <c r="C33" t="s">
        <v>119</v>
      </c>
      <c r="V33" t="s">
        <v>114</v>
      </c>
      <c r="W33" t="s">
        <v>115</v>
      </c>
      <c r="X33" t="s">
        <v>120</v>
      </c>
      <c r="Y33">
        <v>9</v>
      </c>
      <c r="Z33">
        <v>44</v>
      </c>
      <c r="AA33">
        <v>1</v>
      </c>
      <c r="AB33">
        <v>3</v>
      </c>
      <c r="AC33">
        <v>9</v>
      </c>
    </row>
    <row r="34" spans="1:29">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c r="A50">
        <v>52</v>
      </c>
      <c r="B50" t="s">
        <v>37</v>
      </c>
      <c r="C50" t="s">
        <v>151</v>
      </c>
      <c r="D50" t="s">
        <v>152</v>
      </c>
      <c r="E50" t="s">
        <v>153</v>
      </c>
      <c r="V50" t="s">
        <v>154</v>
      </c>
      <c r="W50" t="s">
        <v>155</v>
      </c>
      <c r="X50" t="s">
        <v>156</v>
      </c>
      <c r="Y50">
        <v>5</v>
      </c>
      <c r="Z50">
        <v>10</v>
      </c>
      <c r="AA50">
        <v>1</v>
      </c>
      <c r="AB50">
        <v>5</v>
      </c>
      <c r="AC50">
        <v>10</v>
      </c>
    </row>
    <row r="51" spans="1:29">
      <c r="A51">
        <v>53</v>
      </c>
      <c r="B51" t="s">
        <v>44</v>
      </c>
      <c r="C51" t="s">
        <v>157</v>
      </c>
      <c r="V51" t="s">
        <v>154</v>
      </c>
      <c r="W51" t="s">
        <v>155</v>
      </c>
      <c r="X51" t="s">
        <v>158</v>
      </c>
      <c r="Y51">
        <v>5</v>
      </c>
      <c r="Z51">
        <v>10</v>
      </c>
      <c r="AA51">
        <v>5</v>
      </c>
      <c r="AB51">
        <v>5</v>
      </c>
      <c r="AC51">
        <v>10</v>
      </c>
    </row>
    <row r="52" spans="1:29">
      <c r="A52">
        <v>54</v>
      </c>
      <c r="B52" t="s">
        <v>47</v>
      </c>
      <c r="C52" t="s">
        <v>159</v>
      </c>
      <c r="V52" t="s">
        <v>154</v>
      </c>
      <c r="W52" t="s">
        <v>155</v>
      </c>
      <c r="X52" t="s">
        <v>160</v>
      </c>
      <c r="Y52">
        <v>9</v>
      </c>
      <c r="Z52">
        <v>10</v>
      </c>
      <c r="AA52">
        <v>1</v>
      </c>
      <c r="AB52">
        <v>5</v>
      </c>
      <c r="AC52">
        <v>10</v>
      </c>
    </row>
    <row r="53" spans="1:29">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c r="A55">
        <v>57</v>
      </c>
      <c r="B55" t="s">
        <v>37</v>
      </c>
      <c r="C55" t="s">
        <v>165</v>
      </c>
      <c r="D55" t="s">
        <v>166</v>
      </c>
      <c r="E55" t="s">
        <v>167</v>
      </c>
      <c r="V55" t="s">
        <v>154</v>
      </c>
      <c r="W55" t="s">
        <v>155</v>
      </c>
      <c r="X55" t="s">
        <v>168</v>
      </c>
      <c r="Y55">
        <v>32</v>
      </c>
      <c r="Z55">
        <v>108</v>
      </c>
      <c r="AA55">
        <v>1</v>
      </c>
      <c r="AB55">
        <v>11</v>
      </c>
      <c r="AC55">
        <v>10</v>
      </c>
    </row>
    <row r="56" spans="1:29">
      <c r="A56">
        <v>58</v>
      </c>
      <c r="B56" t="s">
        <v>44</v>
      </c>
      <c r="C56" t="s">
        <v>169</v>
      </c>
      <c r="V56" t="s">
        <v>154</v>
      </c>
      <c r="W56" t="s">
        <v>155</v>
      </c>
      <c r="X56" t="s">
        <v>170</v>
      </c>
      <c r="Y56">
        <v>32</v>
      </c>
      <c r="Z56">
        <v>108</v>
      </c>
      <c r="AA56">
        <v>3</v>
      </c>
      <c r="AB56">
        <v>11</v>
      </c>
      <c r="AC56">
        <v>10</v>
      </c>
    </row>
    <row r="57" spans="1:29">
      <c r="A57">
        <v>59</v>
      </c>
      <c r="B57" t="s">
        <v>47</v>
      </c>
      <c r="C57" t="s">
        <v>171</v>
      </c>
      <c r="V57" t="s">
        <v>154</v>
      </c>
      <c r="W57" t="s">
        <v>155</v>
      </c>
      <c r="X57" t="s">
        <v>172</v>
      </c>
      <c r="Y57">
        <v>34</v>
      </c>
      <c r="Z57">
        <v>108</v>
      </c>
      <c r="AA57">
        <v>1</v>
      </c>
      <c r="AB57">
        <v>11</v>
      </c>
      <c r="AC57">
        <v>10</v>
      </c>
    </row>
    <row r="58" spans="1:29">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c r="A733">
        <v>735</v>
      </c>
      <c r="B733" t="s">
        <v>37</v>
      </c>
      <c r="C733" t="s">
        <v>1517</v>
      </c>
      <c r="D733" t="s">
        <v>1518</v>
      </c>
      <c r="E733" t="s">
        <v>1519</v>
      </c>
      <c r="V733" t="s">
        <v>1520</v>
      </c>
      <c r="W733" t="s">
        <v>1521</v>
      </c>
      <c r="X733" t="s">
        <v>1522</v>
      </c>
      <c r="Y733">
        <v>1</v>
      </c>
      <c r="Z733">
        <v>29</v>
      </c>
      <c r="AA733">
        <v>1</v>
      </c>
      <c r="AB733">
        <v>3</v>
      </c>
      <c r="AC733">
        <v>11</v>
      </c>
    </row>
    <row r="734" spans="1:29">
      <c r="A734">
        <v>736</v>
      </c>
      <c r="B734" t="s">
        <v>44</v>
      </c>
      <c r="C734" t="s">
        <v>1523</v>
      </c>
      <c r="V734" t="s">
        <v>1520</v>
      </c>
      <c r="W734" t="s">
        <v>1521</v>
      </c>
      <c r="X734" t="s">
        <v>1524</v>
      </c>
      <c r="Y734">
        <v>1</v>
      </c>
      <c r="Z734">
        <v>29</v>
      </c>
      <c r="AA734">
        <v>2</v>
      </c>
      <c r="AB734">
        <v>3</v>
      </c>
      <c r="AC734">
        <v>11</v>
      </c>
    </row>
    <row r="735" spans="1:29">
      <c r="A735">
        <v>737</v>
      </c>
      <c r="B735" t="s">
        <v>47</v>
      </c>
      <c r="C735" t="s">
        <v>1525</v>
      </c>
      <c r="V735" t="s">
        <v>1520</v>
      </c>
      <c r="W735" t="s">
        <v>1521</v>
      </c>
      <c r="X735" t="s">
        <v>1526</v>
      </c>
      <c r="Y735">
        <v>11</v>
      </c>
      <c r="Z735">
        <v>29</v>
      </c>
      <c r="AA735">
        <v>1</v>
      </c>
      <c r="AB735">
        <v>3</v>
      </c>
      <c r="AC735">
        <v>11</v>
      </c>
    </row>
    <row r="736" spans="1:29">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c r="A746">
        <v>748</v>
      </c>
      <c r="B746" t="s">
        <v>37</v>
      </c>
      <c r="C746" t="s">
        <v>1541</v>
      </c>
      <c r="D746" t="s">
        <v>1542</v>
      </c>
      <c r="E746" t="s">
        <v>1543</v>
      </c>
      <c r="V746" t="s">
        <v>1544</v>
      </c>
      <c r="W746" t="s">
        <v>1545</v>
      </c>
      <c r="X746" t="s">
        <v>1546</v>
      </c>
      <c r="Y746">
        <v>10</v>
      </c>
      <c r="Z746">
        <v>15</v>
      </c>
      <c r="AA746">
        <v>1</v>
      </c>
      <c r="AB746">
        <v>3</v>
      </c>
      <c r="AC746">
        <v>12</v>
      </c>
    </row>
    <row r="747" spans="1:29">
      <c r="A747">
        <v>749</v>
      </c>
      <c r="B747" t="s">
        <v>44</v>
      </c>
      <c r="C747" t="s">
        <v>1547</v>
      </c>
      <c r="V747" t="s">
        <v>1544</v>
      </c>
      <c r="W747" t="s">
        <v>1545</v>
      </c>
      <c r="X747" t="s">
        <v>1548</v>
      </c>
      <c r="Y747">
        <v>10</v>
      </c>
      <c r="Z747">
        <v>15</v>
      </c>
      <c r="AA747">
        <v>3</v>
      </c>
      <c r="AB747">
        <v>3</v>
      </c>
      <c r="AC747">
        <v>12</v>
      </c>
    </row>
    <row r="748" spans="1:29">
      <c r="A748">
        <v>750</v>
      </c>
      <c r="B748" t="s">
        <v>47</v>
      </c>
      <c r="C748" t="s">
        <v>1549</v>
      </c>
      <c r="V748" t="s">
        <v>1544</v>
      </c>
      <c r="W748" t="s">
        <v>1545</v>
      </c>
      <c r="X748" t="s">
        <v>1550</v>
      </c>
      <c r="Y748">
        <v>11</v>
      </c>
      <c r="Z748">
        <v>15</v>
      </c>
      <c r="AA748">
        <v>1</v>
      </c>
      <c r="AB748">
        <v>3</v>
      </c>
      <c r="AC748">
        <v>12</v>
      </c>
    </row>
    <row r="749" spans="1:29">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5"/>
  <sheetData>
    <row r="1" spans="1:2">
      <c r="A1" s="44" t="s">
        <v>1557</v>
      </c>
      <c r="B1" s="44" t="s">
        <v>1558</v>
      </c>
    </row>
    <row r="2" spans="1:2">
      <c r="A2" t="s">
        <v>1559</v>
      </c>
      <c r="B2" t="s">
        <v>1560</v>
      </c>
    </row>
    <row r="3" spans="1:2">
      <c r="A3" t="s">
        <v>1561</v>
      </c>
      <c r="B3" t="s">
        <v>1562</v>
      </c>
    </row>
    <row r="4" spans="1:2">
      <c r="A4" t="s">
        <v>74</v>
      </c>
      <c r="B4" t="s">
        <v>1563</v>
      </c>
    </row>
    <row r="5" spans="1:2">
      <c r="A5" t="s">
        <v>77</v>
      </c>
      <c r="B5" t="s">
        <v>1564</v>
      </c>
    </row>
    <row r="6" spans="1:2">
      <c r="A6" t="s">
        <v>52</v>
      </c>
      <c r="B6" t="s">
        <v>1565</v>
      </c>
    </row>
    <row r="7" spans="1:2">
      <c r="A7" t="s">
        <v>1566</v>
      </c>
      <c r="B7" t="s">
        <v>1567</v>
      </c>
    </row>
    <row r="8" spans="1:2">
      <c r="A8" t="s">
        <v>1568</v>
      </c>
      <c r="B8" t="s">
        <v>1569</v>
      </c>
    </row>
    <row r="9" spans="1:2">
      <c r="A9" t="s">
        <v>1570</v>
      </c>
      <c r="B9" t="s">
        <v>1571</v>
      </c>
    </row>
    <row r="10" spans="1:2">
      <c r="A10" t="s">
        <v>1572</v>
      </c>
      <c r="B10" t="s">
        <v>1573</v>
      </c>
    </row>
    <row r="11" spans="1:2">
      <c r="A11" t="s">
        <v>1574</v>
      </c>
      <c r="B11" t="s">
        <v>1575</v>
      </c>
    </row>
    <row r="12" spans="1:2">
      <c r="A12" t="s">
        <v>1576</v>
      </c>
      <c r="B12" t="s">
        <v>1577</v>
      </c>
    </row>
    <row r="13" spans="1:2">
      <c r="A13" t="s">
        <v>1578</v>
      </c>
      <c r="B13" t="s">
        <v>1579</v>
      </c>
    </row>
    <row r="14" spans="1:2">
      <c r="A14" t="s">
        <v>1580</v>
      </c>
      <c r="B14" t="s">
        <v>1581</v>
      </c>
    </row>
    <row r="15" spans="1:2">
      <c r="A15" t="s">
        <v>1582</v>
      </c>
      <c r="B15" t="s">
        <v>1583</v>
      </c>
    </row>
    <row r="16" spans="1:2">
      <c r="A16" t="s">
        <v>1584</v>
      </c>
      <c r="B16" t="s">
        <v>1585</v>
      </c>
    </row>
    <row r="17" spans="1:2">
      <c r="A17" t="s">
        <v>1586</v>
      </c>
      <c r="B17" t="s">
        <v>1587</v>
      </c>
    </row>
    <row r="18" spans="1:2">
      <c r="A18" t="s">
        <v>1588</v>
      </c>
      <c r="B18" t="s">
        <v>1589</v>
      </c>
    </row>
    <row r="19" spans="1:2">
      <c r="A19" t="s">
        <v>1590</v>
      </c>
      <c r="B19" t="s">
        <v>1591</v>
      </c>
    </row>
    <row r="20" spans="1:2">
      <c r="A20" t="s">
        <v>1592</v>
      </c>
      <c r="B20" t="s">
        <v>1593</v>
      </c>
    </row>
    <row r="21" spans="1:2">
      <c r="A21" t="s">
        <v>1594</v>
      </c>
      <c r="B21" t="s">
        <v>1595</v>
      </c>
    </row>
    <row r="22" spans="1:2">
      <c r="A22" t="s">
        <v>1596</v>
      </c>
      <c r="B22" t="s">
        <v>1597</v>
      </c>
    </row>
    <row r="23" spans="1:2">
      <c r="A23" t="s">
        <v>1598</v>
      </c>
      <c r="B23" t="s">
        <v>1599</v>
      </c>
    </row>
    <row r="24" spans="1:2">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1" zoomScaleNormal="100" workbookViewId="0"/>
  </sheetViews>
  <sheetFormatPr defaultRowHeight="15"/>
  <cols>
    <col min="1" max="1" width="0" hidden="1" customWidth="1"/>
    <col min="2" max="2" width="17" customWidth="1"/>
    <col min="3" max="3" width="100.7109375" customWidth="1"/>
    <col min="4" max="4" width="31.28515625" customWidth="1"/>
    <col min="5" max="5" width="14.42578125" style="7" customWidth="1"/>
    <col min="6" max="6" width="14.42578125" style="7" hidden="1" customWidth="1"/>
  </cols>
  <sheetData>
    <row r="6" spans="1:6" ht="23.25">
      <c r="B6" s="6" t="s">
        <v>1602</v>
      </c>
    </row>
    <row r="7" spans="1:6" ht="23.25" hidden="1">
      <c r="B7" s="59"/>
      <c r="C7" s="7" t="s">
        <v>1603</v>
      </c>
    </row>
    <row r="8" spans="1:6" ht="16.5">
      <c r="A8" s="7" t="s">
        <v>1604</v>
      </c>
      <c r="B8" s="1" t="s">
        <v>1605</v>
      </c>
      <c r="C8" s="61" t="s">
        <v>1606</v>
      </c>
      <c r="D8" s="7" t="str">
        <f>IF(F8=1,"Information Required.","")</f>
        <v/>
      </c>
      <c r="F8" s="7">
        <f>IF(C8="",1,0)</f>
        <v>0</v>
      </c>
    </row>
    <row r="9" spans="1:6" ht="16.5">
      <c r="A9" s="7" t="s">
        <v>1607</v>
      </c>
      <c r="B9" s="1" t="s">
        <v>1608</v>
      </c>
      <c r="C9" s="73"/>
      <c r="D9" s="7" t="str">
        <f>IF(F9=1,"Information Required.","")</f>
        <v>Information Required.</v>
      </c>
      <c r="F9" s="7">
        <f>IF(C9="",1,0)</f>
        <v>1</v>
      </c>
    </row>
    <row r="10" spans="1:6" ht="16.5">
      <c r="A10" s="7"/>
      <c r="B10" s="1" t="s">
        <v>1609</v>
      </c>
      <c r="C10" s="1" t="s">
        <v>1610</v>
      </c>
    </row>
    <row r="11" spans="1:6" ht="16.5">
      <c r="B11" s="1"/>
    </row>
    <row r="12" spans="1:6" ht="16.5">
      <c r="B12" s="1"/>
    </row>
    <row r="13" spans="1:6" ht="16.5">
      <c r="B13" s="1" t="s">
        <v>1611</v>
      </c>
    </row>
    <row r="14" spans="1:6" ht="16.5">
      <c r="B14" s="3" t="s">
        <v>1612</v>
      </c>
    </row>
    <row r="15" spans="1:6" ht="16.5">
      <c r="B15" s="3" t="s">
        <v>81</v>
      </c>
    </row>
    <row r="16" spans="1:6" ht="16.5">
      <c r="B16" s="3" t="s">
        <v>1613</v>
      </c>
    </row>
    <row r="17" spans="2:6" ht="16.5">
      <c r="B17" s="3" t="s">
        <v>1614</v>
      </c>
    </row>
    <row r="18" spans="2:6" ht="16.5">
      <c r="B18" s="3" t="s">
        <v>1520</v>
      </c>
    </row>
    <row r="19" spans="2:6" ht="16.5">
      <c r="B19" s="3" t="s">
        <v>1544</v>
      </c>
    </row>
    <row r="20" spans="2:6" ht="16.5">
      <c r="B20" s="3" t="s">
        <v>1615</v>
      </c>
    </row>
    <row r="21" spans="2:6" ht="16.5">
      <c r="B21" s="3" t="s">
        <v>1616</v>
      </c>
    </row>
    <row r="23" spans="2:6">
      <c r="E23" s="39"/>
      <c r="F23" s="7">
        <f>SUM(F8:F22)</f>
        <v>1</v>
      </c>
    </row>
  </sheetData>
  <sheetProtection selectLockedCells="1"/>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topLeftCell="A3" zoomScaleNormal="100" workbookViewId="0">
      <selection activeCell="B13" sqref="B13"/>
    </sheetView>
  </sheetViews>
  <sheetFormatPr defaultRowHeight="15"/>
  <cols>
    <col min="1" max="1" width="106.5703125" customWidth="1"/>
    <col min="2" max="2" width="24" customWidth="1"/>
    <col min="3" max="3" width="18.85546875" customWidth="1"/>
    <col min="4" max="4" width="16.140625" customWidth="1"/>
    <col min="5" max="5" width="11.42578125" customWidth="1"/>
    <col min="6" max="6" width="14" customWidth="1"/>
    <col min="7" max="7" width="18" customWidth="1"/>
    <col min="8" max="8" width="15.7109375" customWidth="1"/>
    <col min="9" max="9" width="16.140625" customWidth="1"/>
  </cols>
  <sheetData>
    <row r="1" spans="1:2" ht="16.5">
      <c r="A1" s="1" t="s">
        <v>1617</v>
      </c>
    </row>
    <row r="5" spans="1:2" ht="16.5">
      <c r="A5" s="1" t="s">
        <v>1612</v>
      </c>
    </row>
    <row r="6" spans="1:2" ht="102">
      <c r="A6" s="109" t="s">
        <v>1618</v>
      </c>
    </row>
    <row r="7" spans="1:2" ht="16.5">
      <c r="A7" s="109"/>
    </row>
    <row r="8" spans="1:2" ht="16.5">
      <c r="A8" s="4" t="s">
        <v>1619</v>
      </c>
    </row>
    <row r="9" spans="1:2" ht="16.5">
      <c r="A9" s="4" t="s">
        <v>1620</v>
      </c>
    </row>
    <row r="10" spans="1:2" ht="16.5">
      <c r="A10" s="4" t="s">
        <v>1621</v>
      </c>
    </row>
    <row r="11" spans="1:2" ht="16.5">
      <c r="A11" s="4" t="s">
        <v>1622</v>
      </c>
    </row>
    <row r="12" spans="1:2" ht="16.5">
      <c r="A12" s="4" t="s">
        <v>1623</v>
      </c>
    </row>
    <row r="13" spans="1:2" ht="16.5">
      <c r="A13" s="4" t="s">
        <v>1624</v>
      </c>
    </row>
    <row r="14" spans="1:2" ht="16.5">
      <c r="A14" s="4"/>
    </row>
    <row r="15" spans="1:2" ht="16.5">
      <c r="A15" s="109" t="s">
        <v>1625</v>
      </c>
    </row>
    <row r="16" spans="1:2">
      <c r="A16" s="9" t="s">
        <v>1626</v>
      </c>
      <c r="B16" s="9"/>
    </row>
    <row r="17" spans="1:2">
      <c r="A17" s="9"/>
      <c r="B17" s="9"/>
    </row>
    <row r="18" spans="1:2" ht="16.5">
      <c r="A18" s="10" t="s">
        <v>1627</v>
      </c>
    </row>
    <row r="19" spans="1:2">
      <c r="A19" s="8" t="s">
        <v>1628</v>
      </c>
    </row>
    <row r="20" spans="1:2" ht="16.5">
      <c r="A20" s="10"/>
    </row>
    <row r="21" spans="1:2" ht="18">
      <c r="A21" t="s">
        <v>1629</v>
      </c>
    </row>
    <row r="96" spans="1:1" ht="16.5">
      <c r="A96" s="1"/>
    </row>
    <row r="97" spans="1:1" ht="16.5">
      <c r="A97" s="3"/>
    </row>
    <row r="98" spans="1:1" ht="16.5">
      <c r="A98" s="3"/>
    </row>
    <row r="99" spans="1:1" ht="16.5">
      <c r="A99" s="3"/>
    </row>
    <row r="100" spans="1:1" ht="16.5">
      <c r="A100" s="1"/>
    </row>
    <row r="101" spans="1:1" ht="16.5">
      <c r="A101" s="109"/>
    </row>
    <row r="102" spans="1:1" ht="16.5">
      <c r="A102" s="109"/>
    </row>
    <row r="103" spans="1:1" ht="16.5">
      <c r="A103" s="3"/>
    </row>
    <row r="104" spans="1:1" ht="16.5">
      <c r="A104" s="3"/>
    </row>
    <row r="105" spans="1:1" ht="16.5">
      <c r="A105" s="3"/>
    </row>
    <row r="106" spans="1:1" ht="16.5">
      <c r="A106" s="3"/>
    </row>
    <row r="107" spans="1:1" ht="16.5">
      <c r="A107" s="3"/>
    </row>
    <row r="108" spans="1:1" ht="16.5">
      <c r="A108" s="1"/>
    </row>
    <row r="109" spans="1:1" ht="16.5">
      <c r="A109" s="109"/>
    </row>
    <row r="110" spans="1:1" ht="16.5">
      <c r="A110" s="109"/>
    </row>
    <row r="111" spans="1:1" ht="16.5">
      <c r="A111" s="109"/>
    </row>
    <row r="112" spans="1:1" ht="16.5">
      <c r="A112" s="109"/>
    </row>
    <row r="113" spans="1:1" ht="16.5">
      <c r="A113" s="109"/>
    </row>
    <row r="114" spans="1:1" ht="16.5">
      <c r="A114" s="109"/>
    </row>
    <row r="115" spans="1:1" ht="16.5">
      <c r="A115" s="109"/>
    </row>
    <row r="116" spans="1:1" ht="16.5">
      <c r="A116" s="109"/>
    </row>
    <row r="117" spans="1:1" ht="16.5">
      <c r="A117" s="109"/>
    </row>
    <row r="118" spans="1:1" ht="16.5">
      <c r="A118" s="109"/>
    </row>
    <row r="119" spans="1:1" ht="16.5">
      <c r="A119" s="109"/>
    </row>
    <row r="120" spans="1:1" ht="16.5">
      <c r="A120" s="109"/>
    </row>
    <row r="121" spans="1:1" ht="16.5">
      <c r="A121" s="109"/>
    </row>
    <row r="122" spans="1:1" ht="16.5">
      <c r="A122" s="109"/>
    </row>
    <row r="123" spans="1:1" ht="16.5">
      <c r="A123" s="109"/>
    </row>
    <row r="124" spans="1:1" ht="16.5">
      <c r="A124" s="109"/>
    </row>
    <row r="125" spans="1:1" ht="16.5">
      <c r="A125" s="109"/>
    </row>
    <row r="126" spans="1:1" ht="16.5">
      <c r="A126" s="109"/>
    </row>
    <row r="127" spans="1:1" ht="16.5">
      <c r="A127" s="109"/>
    </row>
    <row r="128" spans="1:1" ht="16.5">
      <c r="A128" s="109"/>
    </row>
    <row r="129" spans="1:1" ht="16.5">
      <c r="A129" s="109"/>
    </row>
    <row r="130" spans="1:1" ht="16.5">
      <c r="A130" s="109"/>
    </row>
    <row r="131" spans="1:1" ht="16.5">
      <c r="A131" s="109"/>
    </row>
    <row r="133" spans="1:1" ht="16.5">
      <c r="A133" s="109"/>
    </row>
    <row r="134" spans="1:1" ht="16.5">
      <c r="A134" s="109"/>
    </row>
    <row r="135" spans="1:1" ht="16.5">
      <c r="A135" s="109"/>
    </row>
    <row r="136" spans="1:1" ht="16.5">
      <c r="A136" s="109"/>
    </row>
    <row r="137" spans="1:1" ht="16.5">
      <c r="A137" s="109"/>
    </row>
    <row r="138" spans="1:1" ht="16.5">
      <c r="A138" s="109"/>
    </row>
  </sheetData>
  <sheetProtection selectLockedCells="1"/>
  <hyperlinks>
    <hyperlink ref="A16" r:id="rId1" xr:uid="{00000000-0004-0000-0500-000000000000}"/>
    <hyperlink ref="A19" r:id="rId2" xr:uid="{00000000-0004-0000-0500-000001000000}"/>
  </hyperlinks>
  <pageMargins left="0.7" right="0.7" top="0.75" bottom="0.75" header="0.3" footer="0.3"/>
  <pageSetup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2" zoomScaleNormal="100" workbookViewId="0">
      <selection activeCell="B10" sqref="B10"/>
    </sheetView>
  </sheetViews>
  <sheetFormatPr defaultRowHeight="15"/>
  <cols>
    <col min="1" max="1" width="8.85546875" hidden="1" customWidth="1"/>
    <col min="3" max="3" width="106.5703125" customWidth="1"/>
    <col min="4" max="4" width="55.7109375" bestFit="1" customWidth="1"/>
    <col min="5" max="5" width="13.85546875" hidden="1" customWidth="1"/>
    <col min="6" max="6" width="18" customWidth="1"/>
    <col min="7" max="7" width="15.7109375" customWidth="1"/>
    <col min="8" max="8" width="16.140625" customWidth="1"/>
  </cols>
  <sheetData>
    <row r="1" spans="1:5" s="7" customFormat="1" ht="45" hidden="1">
      <c r="B1" s="7" t="s">
        <v>1603</v>
      </c>
      <c r="C1" s="7" t="s">
        <v>1630</v>
      </c>
      <c r="E1" s="34" t="s">
        <v>1631</v>
      </c>
    </row>
    <row r="2" spans="1:5" ht="16.5">
      <c r="B2" s="1" t="s">
        <v>1617</v>
      </c>
    </row>
    <row r="4" spans="1:5">
      <c r="E4" s="20"/>
    </row>
    <row r="5" spans="1:5" ht="16.5">
      <c r="B5" s="18"/>
      <c r="C5" s="18"/>
    </row>
    <row r="6" spans="1:5" ht="16.5">
      <c r="B6" s="1" t="s">
        <v>81</v>
      </c>
    </row>
    <row r="7" spans="1:5" ht="16.5">
      <c r="C7" s="1"/>
    </row>
    <row r="8" spans="1:5" ht="16.5">
      <c r="C8" s="1" t="s">
        <v>1632</v>
      </c>
    </row>
    <row r="9" spans="1:5" ht="16.5">
      <c r="A9" s="7" t="s">
        <v>1604</v>
      </c>
      <c r="B9" s="61" t="s">
        <v>1633</v>
      </c>
      <c r="C9" s="3" t="s">
        <v>1634</v>
      </c>
      <c r="D9" s="7" t="str">
        <f t="shared" ref="D9:D10" si="0">IF(E9=1,"Please complete checklist item.","")</f>
        <v/>
      </c>
      <c r="E9" s="21">
        <f>IF(B9="",1,0)</f>
        <v>0</v>
      </c>
    </row>
    <row r="10" spans="1:5" ht="16.5">
      <c r="A10" s="7" t="s">
        <v>1607</v>
      </c>
      <c r="B10" s="61" t="s">
        <v>1633</v>
      </c>
      <c r="C10" s="3" t="s">
        <v>1635</v>
      </c>
      <c r="D10" s="7" t="str">
        <f t="shared" si="0"/>
        <v/>
      </c>
      <c r="E10" s="21">
        <f>IF(B10="",1,0)</f>
        <v>0</v>
      </c>
    </row>
    <row r="11" spans="1:5" ht="16.5">
      <c r="A11" s="7" t="s">
        <v>1636</v>
      </c>
      <c r="B11" s="61" t="s">
        <v>1633</v>
      </c>
      <c r="C11" s="3" t="s">
        <v>1637</v>
      </c>
      <c r="D11" s="7" t="str">
        <f>IF(E11=1,"Please complete checklist item.","")</f>
        <v/>
      </c>
      <c r="E11" s="21">
        <f>IF(B11="",1,0)</f>
        <v>0</v>
      </c>
    </row>
    <row r="12" spans="1:5" ht="16.5">
      <c r="A12" s="7" t="s">
        <v>1638</v>
      </c>
      <c r="C12" s="60" t="s">
        <v>1639</v>
      </c>
      <c r="D12" s="7" t="str">
        <f>IF(E12=1,"Please complete checklist item.","")</f>
        <v/>
      </c>
      <c r="E12" s="21">
        <f>IF(C12="",1,0)</f>
        <v>0</v>
      </c>
    </row>
    <row r="13" spans="1:5" ht="15.75">
      <c r="A13" s="7" t="s">
        <v>1640</v>
      </c>
      <c r="D13" s="7" t="str">
        <f t="shared" ref="D13" si="1">IF(E13=1,"Please complete checklist item. If not applicable, enter N/A.","")</f>
        <v/>
      </c>
      <c r="E13" s="21"/>
    </row>
    <row r="14" spans="1:5" ht="16.5">
      <c r="A14" s="7" t="s">
        <v>1641</v>
      </c>
      <c r="C14" s="1" t="s">
        <v>1642</v>
      </c>
      <c r="D14" s="7"/>
      <c r="E14" s="21"/>
    </row>
    <row r="15" spans="1:5" ht="16.5">
      <c r="A15" s="7" t="s">
        <v>1643</v>
      </c>
      <c r="B15" s="61" t="s">
        <v>1633</v>
      </c>
      <c r="C15" s="3" t="s">
        <v>1644</v>
      </c>
      <c r="D15" s="7" t="str">
        <f>IF(E15=1,"Please complete checklist item. Attachment Required.","")</f>
        <v/>
      </c>
      <c r="E15" s="21">
        <f t="shared" ref="E15:E22" si="2">IF(B15="",1,0)</f>
        <v>0</v>
      </c>
    </row>
    <row r="16" spans="1:5" ht="16.5">
      <c r="A16" s="7" t="s">
        <v>1645</v>
      </c>
      <c r="B16" s="61" t="s">
        <v>1633</v>
      </c>
      <c r="C16" s="3" t="s">
        <v>1646</v>
      </c>
      <c r="D16" s="7" t="str">
        <f t="shared" ref="D16:D21" si="3">IF(E16=1,"Please complete checklist item. Attachment Required.","")</f>
        <v/>
      </c>
      <c r="E16" s="21">
        <f t="shared" si="2"/>
        <v>0</v>
      </c>
    </row>
    <row r="17" spans="1:5" ht="16.5">
      <c r="A17" s="7" t="s">
        <v>1647</v>
      </c>
      <c r="B17" s="61" t="s">
        <v>1633</v>
      </c>
      <c r="C17" s="3" t="s">
        <v>1648</v>
      </c>
      <c r="D17" s="7" t="str">
        <f t="shared" si="3"/>
        <v/>
      </c>
      <c r="E17" s="21">
        <f t="shared" si="2"/>
        <v>0</v>
      </c>
    </row>
    <row r="18" spans="1:5" ht="16.5">
      <c r="A18" s="7" t="s">
        <v>1649</v>
      </c>
      <c r="B18" s="61" t="s">
        <v>1633</v>
      </c>
      <c r="C18" s="3" t="s">
        <v>1650</v>
      </c>
      <c r="D18" s="7" t="str">
        <f t="shared" si="3"/>
        <v/>
      </c>
      <c r="E18" s="21">
        <f t="shared" si="2"/>
        <v>0</v>
      </c>
    </row>
    <row r="19" spans="1:5" ht="16.5">
      <c r="A19" s="7" t="s">
        <v>1651</v>
      </c>
      <c r="B19" s="61" t="s">
        <v>1633</v>
      </c>
      <c r="C19" s="3" t="s">
        <v>1652</v>
      </c>
      <c r="D19" s="7" t="str">
        <f t="shared" si="3"/>
        <v/>
      </c>
      <c r="E19" s="21">
        <f t="shared" si="2"/>
        <v>0</v>
      </c>
    </row>
    <row r="20" spans="1:5" ht="16.5">
      <c r="A20" s="7" t="s">
        <v>1653</v>
      </c>
      <c r="B20" s="61" t="s">
        <v>1633</v>
      </c>
      <c r="C20" s="3" t="s">
        <v>1654</v>
      </c>
      <c r="D20" s="7" t="str">
        <f t="shared" si="3"/>
        <v/>
      </c>
      <c r="E20" s="21">
        <f t="shared" si="2"/>
        <v>0</v>
      </c>
    </row>
    <row r="21" spans="1:5" ht="16.5">
      <c r="A21" s="7" t="s">
        <v>1655</v>
      </c>
      <c r="B21" s="61" t="s">
        <v>1633</v>
      </c>
      <c r="C21" s="3" t="s">
        <v>1656</v>
      </c>
      <c r="D21" s="7" t="str">
        <f t="shared" si="3"/>
        <v/>
      </c>
      <c r="E21" s="21">
        <f t="shared" si="2"/>
        <v>0</v>
      </c>
    </row>
    <row r="22" spans="1:5" ht="33">
      <c r="A22" s="7" t="s">
        <v>1657</v>
      </c>
      <c r="B22" s="61" t="s">
        <v>1633</v>
      </c>
      <c r="C22" s="109" t="s">
        <v>1658</v>
      </c>
      <c r="D22" s="7" t="str">
        <f>IF(E22=1,"Please complete checklist item.","")</f>
        <v/>
      </c>
      <c r="E22" s="21">
        <f t="shared" si="2"/>
        <v>0</v>
      </c>
    </row>
    <row r="23" spans="1:5" ht="16.5">
      <c r="C23" s="3"/>
    </row>
    <row r="24" spans="1:5">
      <c r="D24" s="7"/>
      <c r="E24" s="31">
        <f>SUM(E9:E23)</f>
        <v>0</v>
      </c>
    </row>
  </sheetData>
  <sheetProtection selectLockedCells="1"/>
  <pageMargins left="0.7" right="0.7" top="0.75" bottom="0.75" header="0.3" footer="0.3"/>
  <pageSetup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19" zoomScaleNormal="100" workbookViewId="0">
      <selection activeCell="F19" sqref="F19"/>
    </sheetView>
  </sheetViews>
  <sheetFormatPr defaultRowHeight="15"/>
  <cols>
    <col min="1" max="1" width="0" hidden="1" customWidth="1"/>
    <col min="2" max="2" width="7.140625" customWidth="1"/>
    <col min="3" max="3" width="100.7109375" customWidth="1"/>
    <col min="4" max="4" width="22.28515625" style="7" customWidth="1"/>
    <col min="5" max="5" width="14.28515625" style="7" hidden="1" customWidth="1"/>
  </cols>
  <sheetData>
    <row r="1" spans="1:5" s="7" customFormat="1" ht="30" hidden="1">
      <c r="B1" s="7" t="s">
        <v>1603</v>
      </c>
      <c r="C1" s="7" t="s">
        <v>1630</v>
      </c>
      <c r="E1" s="34" t="s">
        <v>1631</v>
      </c>
    </row>
    <row r="2" spans="1:5" ht="16.5">
      <c r="B2" s="1" t="s">
        <v>1617</v>
      </c>
    </row>
    <row r="6" spans="1:5" ht="16.5">
      <c r="B6" s="1" t="s">
        <v>1613</v>
      </c>
    </row>
    <row r="7" spans="1:5" ht="16.5">
      <c r="B7" s="1"/>
    </row>
    <row r="8" spans="1:5" ht="16.5">
      <c r="B8" s="10" t="s">
        <v>1659</v>
      </c>
    </row>
    <row r="9" spans="1:5" ht="16.5">
      <c r="A9" s="7" t="s">
        <v>1604</v>
      </c>
      <c r="B9" s="3" t="s">
        <v>1660</v>
      </c>
      <c r="C9" s="111">
        <v>44882</v>
      </c>
      <c r="D9" s="7" t="str">
        <f>IF(E9=1,"Information Required.","")</f>
        <v/>
      </c>
      <c r="E9" s="7">
        <f>IF(C9="",1,0)</f>
        <v>0</v>
      </c>
    </row>
    <row r="10" spans="1:5" ht="16.5">
      <c r="A10" s="7" t="s">
        <v>1607</v>
      </c>
      <c r="B10" s="3" t="s">
        <v>1661</v>
      </c>
      <c r="C10" s="61" t="s">
        <v>1662</v>
      </c>
      <c r="D10" s="7" t="str">
        <f>IF(E10=1,"Information Required.","")</f>
        <v/>
      </c>
      <c r="E10" s="7">
        <f t="shared" ref="E10:E13" si="0">IF(C10="",1,0)</f>
        <v>0</v>
      </c>
    </row>
    <row r="11" spans="1:5" ht="16.5">
      <c r="A11" s="7" t="s">
        <v>1636</v>
      </c>
      <c r="B11" s="3"/>
    </row>
    <row r="12" spans="1:5" ht="16.5">
      <c r="A12" s="7" t="s">
        <v>1638</v>
      </c>
      <c r="B12" s="3" t="s">
        <v>1663</v>
      </c>
    </row>
    <row r="13" spans="1:5" ht="90" customHeight="1">
      <c r="A13" s="7" t="s">
        <v>1640</v>
      </c>
      <c r="B13" s="3"/>
      <c r="C13" s="110" t="s">
        <v>1664</v>
      </c>
      <c r="D13" s="7" t="str">
        <f>IF(E13=1,"Information Required.","")</f>
        <v/>
      </c>
      <c r="E13" s="7">
        <f t="shared" si="0"/>
        <v>0</v>
      </c>
    </row>
    <row r="14" spans="1:5" ht="16.5">
      <c r="A14" s="7" t="s">
        <v>1641</v>
      </c>
      <c r="B14" s="3"/>
    </row>
    <row r="15" spans="1:5" ht="16.5">
      <c r="A15" s="7" t="s">
        <v>1643</v>
      </c>
      <c r="B15" s="3" t="s">
        <v>1665</v>
      </c>
    </row>
    <row r="16" spans="1:5" ht="16.5">
      <c r="A16" s="7" t="s">
        <v>1645</v>
      </c>
      <c r="B16" s="3"/>
      <c r="C16" s="3" t="s">
        <v>1666</v>
      </c>
    </row>
    <row r="17" spans="1:5" ht="90" customHeight="1">
      <c r="A17" s="7" t="s">
        <v>1647</v>
      </c>
      <c r="B17" s="3"/>
      <c r="C17" s="62" t="s">
        <v>1667</v>
      </c>
      <c r="D17" s="7" t="str">
        <f>IF(E17=1,"Information Required.","")</f>
        <v/>
      </c>
      <c r="E17" s="7">
        <f>IF(C17="",1,0)</f>
        <v>0</v>
      </c>
    </row>
    <row r="18" spans="1:5" ht="16.5">
      <c r="A18" s="7" t="s">
        <v>1649</v>
      </c>
      <c r="B18" s="3"/>
      <c r="C18" s="32"/>
    </row>
    <row r="19" spans="1:5" ht="90" customHeight="1">
      <c r="A19" s="7" t="s">
        <v>1651</v>
      </c>
      <c r="B19" s="3"/>
      <c r="C19" s="62" t="s">
        <v>1668</v>
      </c>
    </row>
    <row r="20" spans="1:5" ht="16.5">
      <c r="A20" s="7" t="s">
        <v>1653</v>
      </c>
      <c r="B20" s="3"/>
      <c r="C20" s="32"/>
    </row>
    <row r="21" spans="1:5" ht="90" customHeight="1">
      <c r="A21" s="7" t="s">
        <v>1655</v>
      </c>
      <c r="B21" s="3"/>
      <c r="C21" s="116" t="s">
        <v>1669</v>
      </c>
    </row>
    <row r="22" spans="1:5" ht="16.5">
      <c r="A22" s="7" t="s">
        <v>1657</v>
      </c>
      <c r="B22" s="3"/>
    </row>
    <row r="23" spans="1:5" ht="16.5">
      <c r="A23" s="7" t="s">
        <v>1670</v>
      </c>
      <c r="B23" s="3" t="s">
        <v>1671</v>
      </c>
    </row>
    <row r="24" spans="1:5" ht="16.5">
      <c r="A24" s="7" t="s">
        <v>1672</v>
      </c>
      <c r="B24" s="3"/>
    </row>
    <row r="25" spans="1:5" ht="16.5">
      <c r="A25" s="7" t="s">
        <v>1673</v>
      </c>
      <c r="B25" s="3"/>
      <c r="C25" s="3" t="s">
        <v>1666</v>
      </c>
    </row>
    <row r="26" spans="1:5" ht="90" customHeight="1">
      <c r="A26" s="7" t="s">
        <v>1674</v>
      </c>
      <c r="C26" s="61" t="s">
        <v>1675</v>
      </c>
      <c r="D26" s="7" t="str">
        <f>IF(E26=1,"Information Required.","")</f>
        <v/>
      </c>
      <c r="E26" s="7">
        <f>IF(C26="",1,0)</f>
        <v>0</v>
      </c>
    </row>
    <row r="27" spans="1:5">
      <c r="A27" s="7" t="s">
        <v>1676</v>
      </c>
    </row>
    <row r="28" spans="1:5" ht="90" customHeight="1">
      <c r="A28" s="7" t="s">
        <v>1677</v>
      </c>
      <c r="C28" s="63"/>
    </row>
    <row r="29" spans="1:5">
      <c r="A29" s="7" t="s">
        <v>1678</v>
      </c>
    </row>
    <row r="30" spans="1:5" ht="90" customHeight="1">
      <c r="A30" s="7" t="s">
        <v>1679</v>
      </c>
      <c r="C30" s="63"/>
    </row>
    <row r="31" spans="1:5">
      <c r="A31" s="7" t="s">
        <v>1680</v>
      </c>
    </row>
    <row r="32" spans="1:5" ht="90" customHeight="1">
      <c r="A32" s="7" t="s">
        <v>1681</v>
      </c>
      <c r="C32" s="63"/>
    </row>
    <row r="33" spans="1:5">
      <c r="A33" s="7" t="s">
        <v>1682</v>
      </c>
    </row>
    <row r="34" spans="1:5" ht="90" customHeight="1">
      <c r="A34" s="7" t="s">
        <v>1683</v>
      </c>
      <c r="C34" s="64"/>
    </row>
    <row r="35" spans="1:5" ht="16.5">
      <c r="A35" s="7" t="s">
        <v>1684</v>
      </c>
      <c r="C35" s="3"/>
    </row>
    <row r="36" spans="1:5" ht="90" customHeight="1">
      <c r="A36" s="7" t="s">
        <v>1685</v>
      </c>
      <c r="C36" s="63"/>
    </row>
    <row r="37" spans="1:5">
      <c r="A37" s="7" t="s">
        <v>1686</v>
      </c>
    </row>
    <row r="38" spans="1:5" ht="90" customHeight="1">
      <c r="A38" s="7" t="s">
        <v>1687</v>
      </c>
      <c r="C38" s="63"/>
    </row>
    <row r="39" spans="1:5">
      <c r="A39" s="7" t="s">
        <v>1688</v>
      </c>
    </row>
    <row r="40" spans="1:5" ht="90" customHeight="1">
      <c r="A40" s="7" t="s">
        <v>1689</v>
      </c>
      <c r="C40" s="63"/>
    </row>
    <row r="41" spans="1:5">
      <c r="A41" s="7" t="s">
        <v>1690</v>
      </c>
    </row>
    <row r="42" spans="1:5" ht="90" customHeight="1">
      <c r="A42" s="7" t="s">
        <v>1691</v>
      </c>
      <c r="C42" s="63"/>
    </row>
    <row r="43" spans="1:5">
      <c r="A43" s="7" t="s">
        <v>1692</v>
      </c>
    </row>
    <row r="44" spans="1:5" ht="90" customHeight="1">
      <c r="A44" s="7" t="s">
        <v>1693</v>
      </c>
      <c r="C44" s="63"/>
    </row>
    <row r="46" spans="1:5">
      <c r="D46" s="39"/>
      <c r="E46" s="7">
        <f>SUM(E9:E44)</f>
        <v>0</v>
      </c>
    </row>
  </sheetData>
  <sheetProtection selectLockedCells="1"/>
  <protectedRanges>
    <protectedRange sqref="C21" name="Range1"/>
  </protectedRanges>
  <pageMargins left="0.7" right="0.7" top="0.75" bottom="0.75" header="0.3" footer="0.3"/>
  <pageSetup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M134"/>
  <sheetViews>
    <sheetView topLeftCell="B45" zoomScaleNormal="100" workbookViewId="0">
      <selection activeCell="H46" sqref="H46"/>
    </sheetView>
  </sheetViews>
  <sheetFormatPr defaultRowHeight="15"/>
  <cols>
    <col min="1" max="1" width="0" hidden="1" customWidth="1"/>
    <col min="2" max="2" width="10.85546875" customWidth="1"/>
    <col min="3" max="3" width="75.28515625" style="24" customWidth="1"/>
    <col min="4" max="4" width="18.42578125" style="30" customWidth="1"/>
    <col min="5" max="5" width="16.28515625" style="30" customWidth="1"/>
    <col min="6" max="6" width="18.7109375" style="30" customWidth="1"/>
    <col min="7" max="9" width="16.28515625" style="30" customWidth="1"/>
    <col min="10" max="10" width="40" style="34" bestFit="1" customWidth="1"/>
    <col min="11" max="11" width="46.5703125" style="24" customWidth="1"/>
    <col min="12" max="12" width="15.28515625" hidden="1" customWidth="1"/>
    <col min="13" max="13" width="51.5703125" customWidth="1"/>
  </cols>
  <sheetData>
    <row r="1" spans="1:12" ht="16.5">
      <c r="B1" s="1" t="s">
        <v>1617</v>
      </c>
      <c r="C1" s="1"/>
      <c r="D1"/>
      <c r="E1"/>
      <c r="F1"/>
      <c r="G1"/>
      <c r="H1"/>
      <c r="I1"/>
      <c r="L1" s="38"/>
    </row>
    <row r="2" spans="1:12" ht="16.5">
      <c r="B2" s="1"/>
      <c r="C2" s="1"/>
      <c r="D2"/>
      <c r="E2"/>
      <c r="F2"/>
      <c r="G2"/>
      <c r="H2"/>
      <c r="I2"/>
      <c r="L2" s="38"/>
    </row>
    <row r="3" spans="1:12">
      <c r="C3"/>
      <c r="D3"/>
      <c r="E3"/>
      <c r="F3"/>
      <c r="G3"/>
      <c r="H3"/>
      <c r="I3"/>
      <c r="L3" s="34"/>
    </row>
    <row r="4" spans="1:12">
      <c r="C4"/>
      <c r="D4"/>
      <c r="E4"/>
      <c r="F4"/>
      <c r="G4"/>
      <c r="H4"/>
      <c r="I4"/>
      <c r="L4" s="34"/>
    </row>
    <row r="5" spans="1:12" s="7" customFormat="1">
      <c r="E5" s="7" t="s">
        <v>1694</v>
      </c>
      <c r="J5" s="34"/>
      <c r="K5" s="34"/>
      <c r="L5" s="34"/>
    </row>
    <row r="6" spans="1:12" ht="16.5">
      <c r="B6" s="1" t="s">
        <v>1614</v>
      </c>
      <c r="C6" s="1"/>
      <c r="D6"/>
      <c r="E6"/>
      <c r="F6"/>
      <c r="G6"/>
      <c r="H6"/>
      <c r="I6"/>
      <c r="L6" s="34"/>
    </row>
    <row r="7" spans="1:12" ht="16.5">
      <c r="B7" s="3" t="s">
        <v>1695</v>
      </c>
      <c r="C7" s="3"/>
      <c r="E7" s="11" t="s">
        <v>1696</v>
      </c>
      <c r="F7"/>
      <c r="H7"/>
      <c r="I7"/>
      <c r="L7" s="19"/>
    </row>
    <row r="8" spans="1:12" ht="16.5">
      <c r="B8" s="3"/>
      <c r="C8" s="3"/>
      <c r="E8" s="11"/>
      <c r="F8"/>
      <c r="H8"/>
      <c r="I8"/>
      <c r="L8" s="7"/>
    </row>
    <row r="9" spans="1:12" ht="16.5">
      <c r="A9" s="7" t="s">
        <v>1697</v>
      </c>
      <c r="C9" s="10" t="s">
        <v>1698</v>
      </c>
      <c r="E9" s="122">
        <v>308667214</v>
      </c>
      <c r="F9" s="7" t="str">
        <f>IF(L9=1,"Information Required. Enter zero if none or not applicable.","")</f>
        <v/>
      </c>
      <c r="H9"/>
      <c r="I9"/>
      <c r="L9" s="7">
        <f>IF(E9="",1,0)</f>
        <v>0</v>
      </c>
    </row>
    <row r="10" spans="1:12" ht="16.5">
      <c r="A10" s="7" t="s">
        <v>1699</v>
      </c>
      <c r="C10" s="10" t="s">
        <v>1700</v>
      </c>
      <c r="E10" s="122">
        <v>33816095</v>
      </c>
      <c r="F10" s="7" t="str">
        <f>IF(L10=1,"Information Required. Enter zero if none or not applicable.","")</f>
        <v/>
      </c>
      <c r="H10"/>
      <c r="I10"/>
      <c r="L10" s="7">
        <f>IF(E10="",1,0)</f>
        <v>0</v>
      </c>
    </row>
    <row r="11" spans="1:12">
      <c r="C11"/>
      <c r="D11"/>
      <c r="E11"/>
      <c r="F11"/>
      <c r="G11"/>
      <c r="H11"/>
      <c r="I11"/>
      <c r="L11" s="34"/>
    </row>
    <row r="12" spans="1:12" ht="16.5">
      <c r="B12" s="3" t="s">
        <v>1701</v>
      </c>
      <c r="C12" s="3"/>
      <c r="D12" s="3"/>
      <c r="E12" s="3"/>
      <c r="F12" s="3"/>
      <c r="G12" s="3"/>
      <c r="H12" s="3"/>
      <c r="I12" s="3"/>
      <c r="K12" s="12"/>
    </row>
    <row r="13" spans="1:12" ht="16.5">
      <c r="B13" s="109"/>
      <c r="C13" s="109"/>
      <c r="D13" s="109"/>
      <c r="E13" s="109"/>
      <c r="F13" s="109"/>
      <c r="G13" s="109"/>
      <c r="H13" s="109"/>
      <c r="I13" s="109"/>
      <c r="J13" s="35"/>
      <c r="K13" s="109"/>
    </row>
    <row r="14" spans="1:12" ht="16.5">
      <c r="B14" s="10" t="s">
        <v>1702</v>
      </c>
      <c r="C14" s="10"/>
      <c r="D14" s="10"/>
      <c r="E14" s="10"/>
      <c r="F14" s="10"/>
      <c r="G14" s="10"/>
      <c r="H14" s="10"/>
      <c r="I14" s="10"/>
      <c r="J14" s="35"/>
      <c r="K14" s="109"/>
    </row>
    <row r="15" spans="1:12" ht="16.5">
      <c r="B15" s="13" t="s">
        <v>1703</v>
      </c>
      <c r="C15" s="125" t="s">
        <v>1704</v>
      </c>
      <c r="D15" s="125"/>
      <c r="E15" s="125"/>
      <c r="F15" s="125"/>
      <c r="G15" s="125"/>
      <c r="H15" s="125"/>
      <c r="I15" s="125"/>
      <c r="J15" s="36"/>
      <c r="K15" s="12"/>
    </row>
    <row r="16" spans="1:12" ht="16.5">
      <c r="B16" s="13"/>
      <c r="C16" s="109"/>
      <c r="D16" s="109"/>
      <c r="E16" s="109"/>
      <c r="F16" s="109"/>
      <c r="G16" s="109"/>
      <c r="H16" s="109"/>
      <c r="I16" s="109"/>
      <c r="J16" s="35"/>
      <c r="K16" s="109"/>
    </row>
    <row r="17" spans="2:11" ht="16.5">
      <c r="B17" s="13" t="s">
        <v>1703</v>
      </c>
      <c r="C17" s="3" t="s">
        <v>1705</v>
      </c>
      <c r="D17" s="12"/>
      <c r="E17" s="12"/>
      <c r="F17" s="12"/>
      <c r="G17" s="12"/>
      <c r="H17" s="12"/>
      <c r="I17" s="12"/>
      <c r="J17" s="33"/>
      <c r="K17" s="12"/>
    </row>
    <row r="18" spans="2:11" ht="16.5">
      <c r="B18" s="13"/>
      <c r="C18"/>
      <c r="D18"/>
      <c r="E18" s="12"/>
      <c r="F18" s="12"/>
      <c r="G18" s="12"/>
      <c r="H18" s="12"/>
      <c r="I18" s="12"/>
      <c r="J18" s="33"/>
      <c r="K18" s="12"/>
    </row>
    <row r="19" spans="2:11" ht="16.5">
      <c r="B19" s="13"/>
      <c r="C19" s="3" t="s">
        <v>1706</v>
      </c>
      <c r="D19"/>
      <c r="E19"/>
      <c r="F19"/>
      <c r="G19"/>
      <c r="H19"/>
      <c r="I19"/>
    </row>
    <row r="20" spans="2:11" ht="16.5">
      <c r="B20" s="13"/>
      <c r="C20" s="3" t="s">
        <v>1707</v>
      </c>
      <c r="D20"/>
      <c r="E20"/>
      <c r="F20"/>
      <c r="G20"/>
      <c r="H20"/>
      <c r="I20"/>
    </row>
    <row r="21" spans="2:11" ht="16.5">
      <c r="B21" s="13"/>
      <c r="C21" s="3" t="s">
        <v>1708</v>
      </c>
      <c r="D21"/>
      <c r="E21"/>
      <c r="F21"/>
      <c r="G21"/>
      <c r="H21"/>
      <c r="I21"/>
    </row>
    <row r="22" spans="2:11" ht="16.5">
      <c r="B22" s="13"/>
      <c r="C22" s="3"/>
      <c r="D22"/>
      <c r="E22"/>
      <c r="F22"/>
      <c r="G22"/>
      <c r="H22"/>
      <c r="I22"/>
    </row>
    <row r="23" spans="2:11" ht="16.5">
      <c r="B23" s="13"/>
      <c r="C23" s="3" t="s">
        <v>1709</v>
      </c>
      <c r="D23"/>
      <c r="E23"/>
      <c r="F23"/>
      <c r="G23"/>
      <c r="H23"/>
      <c r="I23"/>
    </row>
    <row r="24" spans="2:11">
      <c r="B24" s="13"/>
      <c r="C24" s="15" t="s">
        <v>1615</v>
      </c>
      <c r="D24" s="15"/>
      <c r="E24"/>
      <c r="F24"/>
      <c r="G24"/>
      <c r="H24"/>
      <c r="I24"/>
    </row>
    <row r="25" spans="2:11">
      <c r="B25" s="13"/>
      <c r="C25" s="15"/>
      <c r="D25" s="15"/>
      <c r="E25"/>
      <c r="F25"/>
      <c r="G25"/>
      <c r="H25"/>
      <c r="I25"/>
    </row>
    <row r="26" spans="2:11" ht="16.5">
      <c r="C26" s="3" t="s">
        <v>1710</v>
      </c>
      <c r="D26" s="3"/>
      <c r="E26" s="3"/>
      <c r="F26" s="3"/>
      <c r="G26" s="3"/>
      <c r="H26" s="3"/>
      <c r="I26" s="3"/>
      <c r="J26" s="33"/>
      <c r="K26" s="12"/>
    </row>
    <row r="27" spans="2:11" ht="16.5">
      <c r="B27" s="3"/>
      <c r="C27" s="28" t="s">
        <v>1711</v>
      </c>
      <c r="D27" s="3"/>
      <c r="E27" s="3"/>
      <c r="F27" s="3"/>
      <c r="G27" s="3"/>
      <c r="H27" s="3"/>
      <c r="I27" s="3"/>
      <c r="J27" s="33"/>
      <c r="K27" s="12"/>
    </row>
    <row r="28" spans="2:11" ht="16.5">
      <c r="B28" s="3"/>
      <c r="C28" s="28"/>
      <c r="D28" s="3"/>
      <c r="E28" s="3"/>
      <c r="F28" s="3"/>
      <c r="G28" s="3"/>
      <c r="H28" s="3"/>
      <c r="I28" s="3"/>
      <c r="J28" s="33"/>
      <c r="K28" s="12"/>
    </row>
    <row r="29" spans="2:11">
      <c r="B29" s="13" t="s">
        <v>1703</v>
      </c>
      <c r="C29" s="125" t="s">
        <v>1712</v>
      </c>
      <c r="D29" s="125"/>
      <c r="E29" s="125"/>
      <c r="F29" s="125"/>
      <c r="G29" s="125"/>
      <c r="H29" s="125"/>
      <c r="I29" s="125"/>
    </row>
    <row r="30" spans="2:11">
      <c r="B30" s="13"/>
      <c r="C30" s="125"/>
      <c r="D30" s="125"/>
      <c r="E30" s="125"/>
      <c r="F30" s="125"/>
      <c r="G30" s="125"/>
      <c r="H30" s="125"/>
      <c r="I30" s="125"/>
    </row>
    <row r="31" spans="2:11" ht="16.5">
      <c r="B31" s="13"/>
      <c r="C31" s="109"/>
      <c r="D31" s="109"/>
      <c r="E31" s="109"/>
      <c r="F31" s="109"/>
      <c r="G31" s="109"/>
      <c r="H31" s="109"/>
      <c r="I31" s="109"/>
    </row>
    <row r="32" spans="2:11" ht="16.5">
      <c r="B32" s="13"/>
      <c r="C32" s="109"/>
      <c r="D32" s="109"/>
      <c r="E32" s="109"/>
      <c r="F32" s="109"/>
      <c r="G32" s="109"/>
      <c r="H32" s="109"/>
      <c r="I32" s="109"/>
    </row>
    <row r="33" spans="1:13" ht="83.25" thickBot="1">
      <c r="B33" s="13"/>
      <c r="C33" s="79" t="s">
        <v>1713</v>
      </c>
      <c r="D33" s="16" t="s">
        <v>1714</v>
      </c>
      <c r="E33" s="16" t="s">
        <v>1715</v>
      </c>
      <c r="F33" s="16" t="s">
        <v>1716</v>
      </c>
      <c r="G33" s="16" t="s">
        <v>1717</v>
      </c>
      <c r="H33" s="16" t="s">
        <v>1718</v>
      </c>
      <c r="I33" s="16" t="s">
        <v>1719</v>
      </c>
      <c r="J33" s="16" t="s">
        <v>1720</v>
      </c>
    </row>
    <row r="34" spans="1:13" ht="17.25" thickTop="1">
      <c r="B34" s="13"/>
      <c r="C34" s="78" t="s">
        <v>1721</v>
      </c>
      <c r="D34" s="80">
        <f>SUM(D38:D57)</f>
        <v>17742101</v>
      </c>
      <c r="E34" s="78" t="s">
        <v>1722</v>
      </c>
      <c r="F34" s="80">
        <f>SUM(F38:F112)</f>
        <v>15581319</v>
      </c>
      <c r="G34" s="80">
        <f t="shared" ref="G34:I34" si="0">SUM(G38:G112)</f>
        <v>167975</v>
      </c>
      <c r="H34" s="80">
        <f t="shared" si="0"/>
        <v>1697720</v>
      </c>
      <c r="I34" s="80">
        <f t="shared" si="0"/>
        <v>295087</v>
      </c>
      <c r="J34" s="107" t="str">
        <f>IF(D34=SUM(F34:I34),"Yes","No")</f>
        <v>Yes</v>
      </c>
    </row>
    <row r="35" spans="1:13" ht="16.5">
      <c r="B35" s="13"/>
      <c r="C35" s="109"/>
      <c r="D35" s="109"/>
      <c r="E35" s="109"/>
      <c r="F35" s="109"/>
      <c r="G35" s="109"/>
      <c r="H35" s="109"/>
      <c r="I35" s="109"/>
    </row>
    <row r="36" spans="1:13" s="31" customFormat="1">
      <c r="C36" s="31" t="s">
        <v>1723</v>
      </c>
      <c r="D36" s="31" t="s">
        <v>1724</v>
      </c>
      <c r="E36" s="31" t="s">
        <v>1725</v>
      </c>
      <c r="F36" s="31" t="s">
        <v>1726</v>
      </c>
      <c r="G36" s="31" t="s">
        <v>1727</v>
      </c>
      <c r="H36" s="31" t="s">
        <v>1728</v>
      </c>
      <c r="I36" s="31" t="s">
        <v>1729</v>
      </c>
      <c r="J36" s="38" t="s">
        <v>1730</v>
      </c>
      <c r="K36" s="38" t="s">
        <v>1731</v>
      </c>
    </row>
    <row r="37" spans="1:13" ht="83.25" thickBot="1">
      <c r="C37" s="16" t="s">
        <v>1732</v>
      </c>
      <c r="D37" s="16" t="s">
        <v>1714</v>
      </c>
      <c r="E37" s="16" t="s">
        <v>1715</v>
      </c>
      <c r="F37" s="16" t="s">
        <v>1716</v>
      </c>
      <c r="G37" s="16" t="s">
        <v>1717</v>
      </c>
      <c r="H37" s="16" t="s">
        <v>1718</v>
      </c>
      <c r="I37" s="16" t="s">
        <v>1719</v>
      </c>
      <c r="J37" s="37" t="s">
        <v>1733</v>
      </c>
      <c r="K37" s="17" t="s">
        <v>1734</v>
      </c>
    </row>
    <row r="38" spans="1:13" ht="49.5">
      <c r="A38" s="7" t="s">
        <v>1735</v>
      </c>
      <c r="B38" s="14"/>
      <c r="C38" s="127" t="s">
        <v>1736</v>
      </c>
      <c r="D38" s="128"/>
      <c r="E38" s="128"/>
      <c r="F38" s="128"/>
      <c r="G38" s="128"/>
      <c r="H38" s="128"/>
      <c r="I38" s="128"/>
      <c r="J38" s="129"/>
      <c r="K38" s="68"/>
    </row>
    <row r="39" spans="1:13" ht="181.5">
      <c r="A39" s="7" t="s">
        <v>1737</v>
      </c>
      <c r="B39" s="14"/>
      <c r="C39" s="127" t="s">
        <v>1738</v>
      </c>
      <c r="D39" s="130">
        <v>1415691</v>
      </c>
      <c r="E39" s="130" t="s">
        <v>1739</v>
      </c>
      <c r="F39" s="130">
        <v>1415691</v>
      </c>
      <c r="G39" s="130">
        <v>0</v>
      </c>
      <c r="H39" s="130">
        <v>0</v>
      </c>
      <c r="I39" s="130">
        <v>0</v>
      </c>
      <c r="J39" s="114" t="s">
        <v>1740</v>
      </c>
      <c r="K39" s="68" t="s">
        <v>1741</v>
      </c>
    </row>
    <row r="40" spans="1:13" ht="148.5">
      <c r="A40" s="7" t="s">
        <v>1742</v>
      </c>
      <c r="B40" s="14"/>
      <c r="C40" s="127" t="s">
        <v>1743</v>
      </c>
      <c r="D40" s="131">
        <v>12330794</v>
      </c>
      <c r="E40" s="130" t="s">
        <v>1739</v>
      </c>
      <c r="F40" s="131">
        <v>12330794</v>
      </c>
      <c r="G40" s="130">
        <v>0</v>
      </c>
      <c r="H40" s="130">
        <v>0</v>
      </c>
      <c r="I40" s="130">
        <v>0</v>
      </c>
      <c r="J40" s="114" t="s">
        <v>1744</v>
      </c>
      <c r="K40" s="68" t="s">
        <v>1745</v>
      </c>
    </row>
    <row r="41" spans="1:13" ht="214.5">
      <c r="A41" s="7" t="s">
        <v>1746</v>
      </c>
      <c r="B41" s="14"/>
      <c r="C41" s="127" t="s">
        <v>1747</v>
      </c>
      <c r="D41" s="130">
        <v>132672</v>
      </c>
      <c r="E41" s="130" t="s">
        <v>1739</v>
      </c>
      <c r="F41" s="130">
        <v>132672</v>
      </c>
      <c r="G41" s="130">
        <v>0</v>
      </c>
      <c r="H41" s="130">
        <v>0</v>
      </c>
      <c r="I41" s="130">
        <v>0</v>
      </c>
      <c r="J41" s="114" t="s">
        <v>1748</v>
      </c>
      <c r="K41" s="68" t="s">
        <v>1749</v>
      </c>
    </row>
    <row r="42" spans="1:13" ht="409.5">
      <c r="A42" s="7" t="s">
        <v>1750</v>
      </c>
      <c r="B42" s="14"/>
      <c r="C42" s="127" t="s">
        <v>1751</v>
      </c>
      <c r="D42" s="130">
        <v>463062</v>
      </c>
      <c r="E42" s="130" t="s">
        <v>1739</v>
      </c>
      <c r="F42" s="130">
        <v>0</v>
      </c>
      <c r="G42" s="130">
        <f>+SUM(75883+92092)</f>
        <v>167975</v>
      </c>
      <c r="H42" s="130">
        <v>0</v>
      </c>
      <c r="I42" s="130">
        <v>295087</v>
      </c>
      <c r="J42" s="121" t="s">
        <v>1752</v>
      </c>
      <c r="K42" s="68" t="s">
        <v>1753</v>
      </c>
      <c r="M42" s="115" t="s">
        <v>1754</v>
      </c>
    </row>
    <row r="43" spans="1:13" ht="280.5">
      <c r="A43" s="7" t="s">
        <v>1755</v>
      </c>
      <c r="B43" s="14"/>
      <c r="C43" s="127" t="s">
        <v>1756</v>
      </c>
      <c r="D43" s="130">
        <v>1351369</v>
      </c>
      <c r="E43" s="130" t="s">
        <v>1739</v>
      </c>
      <c r="F43" s="130">
        <v>0</v>
      </c>
      <c r="G43" s="130">
        <v>0</v>
      </c>
      <c r="H43" s="130">
        <v>1351369</v>
      </c>
      <c r="I43" s="130">
        <v>0</v>
      </c>
      <c r="J43" s="121" t="s">
        <v>1757</v>
      </c>
      <c r="K43" s="68" t="s">
        <v>1758</v>
      </c>
    </row>
    <row r="44" spans="1:13" ht="409.5">
      <c r="A44" s="7" t="s">
        <v>1759</v>
      </c>
      <c r="B44" s="14"/>
      <c r="C44" s="127" t="s">
        <v>1760</v>
      </c>
      <c r="D44" s="130">
        <v>1702162</v>
      </c>
      <c r="E44" s="130" t="s">
        <v>1739</v>
      </c>
      <c r="F44" s="130">
        <v>1702162</v>
      </c>
      <c r="G44" s="130">
        <v>0</v>
      </c>
      <c r="H44" s="130">
        <v>0</v>
      </c>
      <c r="I44" s="130">
        <v>0</v>
      </c>
      <c r="J44" s="114" t="s">
        <v>1761</v>
      </c>
      <c r="K44" s="68" t="s">
        <v>1762</v>
      </c>
    </row>
    <row r="45" spans="1:13" ht="16.5">
      <c r="A45" s="7" t="s">
        <v>1763</v>
      </c>
      <c r="B45" s="14"/>
      <c r="C45" s="127" t="s">
        <v>1764</v>
      </c>
      <c r="D45" s="132">
        <v>0</v>
      </c>
      <c r="E45" s="132"/>
      <c r="F45" s="132">
        <v>0</v>
      </c>
      <c r="G45" s="132">
        <v>0</v>
      </c>
      <c r="H45" s="132">
        <v>0</v>
      </c>
      <c r="I45" s="132">
        <v>0</v>
      </c>
      <c r="J45" s="114"/>
      <c r="K45" s="68"/>
    </row>
    <row r="46" spans="1:13" ht="409.5">
      <c r="A46" s="7" t="s">
        <v>1765</v>
      </c>
      <c r="B46" s="14"/>
      <c r="C46" s="127" t="s">
        <v>1766</v>
      </c>
      <c r="D46" s="130">
        <v>346351</v>
      </c>
      <c r="E46" s="130" t="s">
        <v>1739</v>
      </c>
      <c r="F46" s="130">
        <v>0</v>
      </c>
      <c r="G46" s="130">
        <v>0</v>
      </c>
      <c r="H46" s="130">
        <v>346351</v>
      </c>
      <c r="I46" s="130">
        <v>0</v>
      </c>
      <c r="J46" s="121" t="s">
        <v>1767</v>
      </c>
      <c r="K46" s="68" t="s">
        <v>1768</v>
      </c>
    </row>
    <row r="47" spans="1:13" ht="16.5">
      <c r="A47" s="7" t="s">
        <v>1769</v>
      </c>
      <c r="B47" s="14"/>
      <c r="C47" s="127"/>
      <c r="D47" s="132"/>
      <c r="E47" s="132"/>
      <c r="F47" s="132"/>
      <c r="G47" s="132"/>
      <c r="H47" s="132"/>
      <c r="I47" s="132"/>
      <c r="J47" s="114"/>
      <c r="K47" s="68"/>
    </row>
    <row r="48" spans="1:13" ht="16.5">
      <c r="A48" s="7" t="s">
        <v>1770</v>
      </c>
      <c r="B48" s="14"/>
      <c r="C48" s="127" t="s">
        <v>1771</v>
      </c>
      <c r="D48" s="132"/>
      <c r="E48" s="132"/>
      <c r="F48" s="132"/>
      <c r="G48" s="132"/>
      <c r="H48" s="132"/>
      <c r="I48" s="132"/>
      <c r="J48" s="114"/>
      <c r="K48" s="68"/>
    </row>
    <row r="49" spans="1:11" ht="16.5">
      <c r="A49" s="7" t="s">
        <v>1772</v>
      </c>
      <c r="B49" s="14"/>
      <c r="C49" s="127" t="s">
        <v>1773</v>
      </c>
      <c r="D49" s="132">
        <v>0</v>
      </c>
      <c r="E49" s="132"/>
      <c r="F49" s="132">
        <v>0</v>
      </c>
      <c r="G49" s="132">
        <v>0</v>
      </c>
      <c r="H49" s="132">
        <v>0</v>
      </c>
      <c r="I49" s="132">
        <v>0</v>
      </c>
      <c r="J49" s="114"/>
      <c r="K49" s="68"/>
    </row>
    <row r="50" spans="1:11" ht="16.5">
      <c r="A50" s="7" t="s">
        <v>1774</v>
      </c>
      <c r="B50" s="14"/>
      <c r="C50" s="127" t="s">
        <v>1775</v>
      </c>
      <c r="D50" s="132">
        <v>0</v>
      </c>
      <c r="E50" s="132"/>
      <c r="F50" s="132">
        <v>0</v>
      </c>
      <c r="G50" s="132">
        <v>0</v>
      </c>
      <c r="H50" s="132">
        <v>0</v>
      </c>
      <c r="I50" s="132">
        <v>0</v>
      </c>
      <c r="J50" s="114"/>
      <c r="K50" s="68"/>
    </row>
    <row r="51" spans="1:11" ht="16.5">
      <c r="A51" s="7" t="s">
        <v>1776</v>
      </c>
      <c r="B51" s="14"/>
      <c r="C51" s="127" t="s">
        <v>1777</v>
      </c>
      <c r="D51" s="132">
        <v>0</v>
      </c>
      <c r="E51" s="132"/>
      <c r="F51" s="132">
        <v>0</v>
      </c>
      <c r="G51" s="132">
        <v>0</v>
      </c>
      <c r="H51" s="132">
        <v>0</v>
      </c>
      <c r="I51" s="132">
        <v>0</v>
      </c>
      <c r="J51" s="114"/>
      <c r="K51" s="68"/>
    </row>
    <row r="52" spans="1:11" ht="16.5">
      <c r="A52" s="7" t="s">
        <v>1778</v>
      </c>
      <c r="B52" s="14"/>
      <c r="C52" s="127" t="s">
        <v>1779</v>
      </c>
      <c r="D52" s="132">
        <v>0</v>
      </c>
      <c r="E52" s="132"/>
      <c r="F52" s="132">
        <v>0</v>
      </c>
      <c r="G52" s="132">
        <v>0</v>
      </c>
      <c r="H52" s="132">
        <v>0</v>
      </c>
      <c r="I52" s="132">
        <v>0</v>
      </c>
      <c r="J52" s="114"/>
      <c r="K52" s="68"/>
    </row>
    <row r="53" spans="1:11" ht="16.5">
      <c r="A53" s="7" t="s">
        <v>1780</v>
      </c>
      <c r="B53" s="14"/>
      <c r="C53" s="127" t="s">
        <v>1781</v>
      </c>
      <c r="D53" s="132">
        <v>0</v>
      </c>
      <c r="E53" s="132"/>
      <c r="F53" s="132">
        <v>0</v>
      </c>
      <c r="G53" s="132">
        <v>0</v>
      </c>
      <c r="H53" s="132">
        <v>0</v>
      </c>
      <c r="I53" s="132">
        <v>0</v>
      </c>
      <c r="J53" s="114"/>
      <c r="K53" s="68"/>
    </row>
    <row r="54" spans="1:11" ht="16.5">
      <c r="A54" s="7" t="s">
        <v>1782</v>
      </c>
      <c r="B54" s="14"/>
      <c r="C54" s="127" t="s">
        <v>1783</v>
      </c>
      <c r="D54" s="132">
        <v>0</v>
      </c>
      <c r="E54" s="132"/>
      <c r="F54" s="132">
        <v>0</v>
      </c>
      <c r="G54" s="132">
        <v>0</v>
      </c>
      <c r="H54" s="132">
        <v>0</v>
      </c>
      <c r="I54" s="132">
        <v>0</v>
      </c>
      <c r="J54" s="114"/>
      <c r="K54" s="68"/>
    </row>
    <row r="55" spans="1:11" ht="16.5">
      <c r="A55" s="7" t="s">
        <v>1784</v>
      </c>
      <c r="B55" s="14"/>
      <c r="C55" s="127" t="s">
        <v>1785</v>
      </c>
      <c r="D55" s="132">
        <v>0</v>
      </c>
      <c r="E55" s="132"/>
      <c r="F55" s="132">
        <v>0</v>
      </c>
      <c r="G55" s="132">
        <v>0</v>
      </c>
      <c r="H55" s="132">
        <v>0</v>
      </c>
      <c r="I55" s="132">
        <v>0</v>
      </c>
      <c r="J55" s="114"/>
      <c r="K55" s="68"/>
    </row>
    <row r="56" spans="1:11" ht="16.5">
      <c r="A56" s="7" t="s">
        <v>1786</v>
      </c>
      <c r="B56" s="14"/>
      <c r="C56" s="127" t="s">
        <v>1787</v>
      </c>
      <c r="D56" s="132">
        <v>0</v>
      </c>
      <c r="E56" s="132"/>
      <c r="F56" s="132">
        <v>0</v>
      </c>
      <c r="G56" s="132">
        <v>0</v>
      </c>
      <c r="H56" s="132">
        <v>0</v>
      </c>
      <c r="I56" s="132">
        <v>0</v>
      </c>
      <c r="J56" s="114"/>
      <c r="K56" s="68"/>
    </row>
    <row r="57" spans="1:11" ht="16.5">
      <c r="A57" s="7" t="s">
        <v>1788</v>
      </c>
      <c r="B57" s="14"/>
      <c r="C57" s="127" t="s">
        <v>1789</v>
      </c>
      <c r="D57" s="132">
        <v>0</v>
      </c>
      <c r="E57" s="132"/>
      <c r="F57" s="132">
        <v>0</v>
      </c>
      <c r="G57" s="132">
        <v>0</v>
      </c>
      <c r="H57" s="132">
        <v>0</v>
      </c>
      <c r="I57" s="132">
        <v>0</v>
      </c>
      <c r="J57" s="114"/>
      <c r="K57" s="68"/>
    </row>
    <row r="58" spans="1:11" ht="16.5">
      <c r="A58" s="7" t="s">
        <v>1790</v>
      </c>
      <c r="B58" s="14"/>
      <c r="C58" s="127"/>
      <c r="D58" s="132"/>
      <c r="E58" s="132"/>
      <c r="F58" s="132"/>
      <c r="G58" s="132"/>
      <c r="H58" s="132"/>
      <c r="I58" s="132"/>
      <c r="J58" s="114"/>
      <c r="K58" s="68"/>
    </row>
    <row r="59" spans="1:11" ht="16.5">
      <c r="A59" s="7" t="s">
        <v>1791</v>
      </c>
      <c r="B59" s="14"/>
      <c r="C59" s="127" t="s">
        <v>1792</v>
      </c>
      <c r="D59" s="132"/>
      <c r="E59" s="132"/>
      <c r="F59" s="132"/>
      <c r="G59" s="132"/>
      <c r="H59" s="132"/>
      <c r="I59" s="132"/>
      <c r="J59" s="114"/>
      <c r="K59" s="68"/>
    </row>
    <row r="60" spans="1:11" ht="33">
      <c r="A60" s="7" t="s">
        <v>1793</v>
      </c>
      <c r="B60" s="14"/>
      <c r="C60" s="127" t="s">
        <v>1794</v>
      </c>
      <c r="D60" s="130">
        <v>6484045</v>
      </c>
      <c r="E60" s="130"/>
      <c r="F60" s="130"/>
      <c r="G60" s="130"/>
      <c r="H60" s="130"/>
      <c r="I60" s="130"/>
      <c r="J60" s="121"/>
      <c r="K60" s="68"/>
    </row>
    <row r="61" spans="1:11" ht="33">
      <c r="A61" s="7" t="s">
        <v>1795</v>
      </c>
      <c r="B61" s="14"/>
      <c r="C61" s="127" t="s">
        <v>1796</v>
      </c>
      <c r="D61" s="130">
        <v>111434747</v>
      </c>
      <c r="E61" s="130"/>
      <c r="F61" s="130"/>
      <c r="G61" s="130"/>
      <c r="H61" s="130"/>
      <c r="I61" s="130"/>
      <c r="J61" s="121"/>
      <c r="K61" s="68"/>
    </row>
    <row r="62" spans="1:11" ht="33">
      <c r="A62" s="7" t="s">
        <v>1797</v>
      </c>
      <c r="B62" s="14"/>
      <c r="C62" s="127" t="s">
        <v>1798</v>
      </c>
      <c r="D62" s="130">
        <v>133363156</v>
      </c>
      <c r="E62" s="130"/>
      <c r="F62" s="130"/>
      <c r="G62" s="130"/>
      <c r="H62" s="130"/>
      <c r="I62" s="130"/>
      <c r="J62" s="121"/>
      <c r="K62" s="68"/>
    </row>
    <row r="63" spans="1:11" ht="16.5">
      <c r="A63" s="7" t="s">
        <v>1799</v>
      </c>
      <c r="B63" s="14"/>
      <c r="C63" s="127" t="s">
        <v>1800</v>
      </c>
      <c r="D63" s="130">
        <f>D61-D62</f>
        <v>-21928409</v>
      </c>
      <c r="E63" s="130"/>
      <c r="F63" s="130"/>
      <c r="G63" s="130"/>
      <c r="H63" s="130"/>
      <c r="I63" s="130"/>
      <c r="J63" s="121"/>
      <c r="K63" s="68"/>
    </row>
    <row r="64" spans="1:11" ht="16.5">
      <c r="A64" s="7" t="s">
        <v>1801</v>
      </c>
      <c r="B64" s="14"/>
      <c r="C64" s="127"/>
      <c r="D64" s="128"/>
      <c r="E64" s="128"/>
      <c r="F64" s="128"/>
      <c r="G64" s="128"/>
      <c r="H64" s="128"/>
      <c r="I64" s="128"/>
      <c r="J64" s="129"/>
      <c r="K64" s="68"/>
    </row>
    <row r="65" spans="1:11" ht="16.5">
      <c r="A65" s="7" t="s">
        <v>1802</v>
      </c>
      <c r="B65" s="14"/>
      <c r="C65" s="127" t="s">
        <v>1803</v>
      </c>
      <c r="D65" s="128"/>
      <c r="E65" s="128"/>
      <c r="F65" s="128"/>
      <c r="G65" s="128"/>
      <c r="H65" s="128"/>
      <c r="I65" s="128"/>
      <c r="J65" s="129"/>
      <c r="K65" s="68"/>
    </row>
    <row r="66" spans="1:11" ht="16.5">
      <c r="A66" s="7" t="s">
        <v>1804</v>
      </c>
      <c r="B66" s="14"/>
      <c r="C66" s="112" t="s">
        <v>1805</v>
      </c>
      <c r="D66" s="66"/>
      <c r="E66" s="66"/>
      <c r="F66" s="66"/>
      <c r="G66" s="66"/>
      <c r="H66" s="66"/>
      <c r="I66" s="66"/>
      <c r="J66" s="67"/>
      <c r="K66" s="68"/>
    </row>
    <row r="67" spans="1:11" ht="16.5">
      <c r="A67" s="7" t="s">
        <v>1806</v>
      </c>
      <c r="B67" s="14"/>
      <c r="C67" s="65"/>
      <c r="D67" s="66"/>
      <c r="E67" s="66"/>
      <c r="F67" s="66"/>
      <c r="G67" s="66"/>
      <c r="H67" s="66"/>
      <c r="I67" s="66"/>
      <c r="J67" s="67"/>
      <c r="K67" s="68"/>
    </row>
    <row r="68" spans="1:11" ht="16.5">
      <c r="A68" s="7" t="s">
        <v>1807</v>
      </c>
      <c r="B68" s="14"/>
      <c r="C68" s="65"/>
      <c r="D68" s="66"/>
      <c r="E68" s="66"/>
      <c r="F68" s="66"/>
      <c r="G68" s="66"/>
      <c r="H68" s="66"/>
      <c r="I68" s="66"/>
      <c r="J68" s="67"/>
      <c r="K68" s="68"/>
    </row>
    <row r="69" spans="1:11" ht="16.5">
      <c r="A69" s="7" t="s">
        <v>1808</v>
      </c>
      <c r="B69" s="14"/>
      <c r="C69" s="65"/>
      <c r="D69" s="66"/>
      <c r="E69" s="66"/>
      <c r="F69" s="66"/>
      <c r="G69" s="66"/>
      <c r="H69" s="66"/>
      <c r="I69" s="66"/>
      <c r="J69" s="67"/>
      <c r="K69" s="68"/>
    </row>
    <row r="70" spans="1:11" ht="16.5">
      <c r="A70" s="7" t="s">
        <v>1809</v>
      </c>
      <c r="B70" s="14"/>
      <c r="C70" s="65"/>
      <c r="D70" s="66"/>
      <c r="E70" s="66"/>
      <c r="F70" s="66"/>
      <c r="G70" s="66"/>
      <c r="H70" s="66"/>
      <c r="I70" s="66"/>
      <c r="J70" s="67"/>
      <c r="K70" s="68"/>
    </row>
    <row r="71" spans="1:11" ht="16.5">
      <c r="A71" s="7" t="s">
        <v>1810</v>
      </c>
      <c r="B71" s="14"/>
      <c r="C71" s="65"/>
      <c r="D71" s="66"/>
      <c r="E71" s="66"/>
      <c r="F71" s="66"/>
      <c r="G71" s="66"/>
      <c r="H71" s="66"/>
      <c r="I71" s="66"/>
      <c r="J71" s="67"/>
      <c r="K71" s="68"/>
    </row>
    <row r="72" spans="1:11" ht="16.5">
      <c r="A72" s="7" t="s">
        <v>1811</v>
      </c>
      <c r="B72" s="14"/>
      <c r="C72" s="65"/>
      <c r="D72" s="66"/>
      <c r="E72" s="66"/>
      <c r="F72" s="66"/>
      <c r="G72" s="66"/>
      <c r="H72" s="66"/>
      <c r="I72" s="66"/>
      <c r="J72" s="67"/>
      <c r="K72" s="68"/>
    </row>
    <row r="73" spans="1:11" ht="16.5">
      <c r="A73" s="7" t="s">
        <v>1812</v>
      </c>
      <c r="B73" s="14"/>
      <c r="C73" s="65"/>
      <c r="D73" s="66"/>
      <c r="E73" s="66"/>
      <c r="F73" s="66"/>
      <c r="G73" s="66"/>
      <c r="H73" s="66"/>
      <c r="I73" s="66"/>
      <c r="J73" s="67"/>
      <c r="K73" s="68"/>
    </row>
    <row r="74" spans="1:11" ht="16.5">
      <c r="A74" s="7" t="s">
        <v>1813</v>
      </c>
      <c r="B74" s="14"/>
      <c r="C74" s="65"/>
      <c r="D74" s="66"/>
      <c r="E74" s="66"/>
      <c r="F74" s="66"/>
      <c r="G74" s="66"/>
      <c r="H74" s="66"/>
      <c r="I74" s="66"/>
      <c r="J74" s="67"/>
      <c r="K74" s="68"/>
    </row>
    <row r="75" spans="1:11" ht="16.5">
      <c r="A75" s="7" t="s">
        <v>1814</v>
      </c>
      <c r="B75" s="14"/>
      <c r="C75" s="65"/>
      <c r="D75" s="66"/>
      <c r="E75" s="66"/>
      <c r="F75" s="66"/>
      <c r="G75" s="66"/>
      <c r="H75" s="66"/>
      <c r="I75" s="66"/>
      <c r="J75" s="67"/>
      <c r="K75" s="68"/>
    </row>
    <row r="76" spans="1:11" ht="16.5">
      <c r="A76" s="7" t="s">
        <v>1815</v>
      </c>
      <c r="B76" s="14"/>
      <c r="C76" s="65"/>
      <c r="D76" s="66"/>
      <c r="E76" s="66"/>
      <c r="F76" s="66"/>
      <c r="G76" s="66"/>
      <c r="H76" s="66"/>
      <c r="I76" s="66"/>
      <c r="J76" s="67"/>
      <c r="K76" s="68"/>
    </row>
    <row r="77" spans="1:11" ht="16.5">
      <c r="A77" s="7" t="s">
        <v>1816</v>
      </c>
      <c r="B77" s="14"/>
      <c r="C77" s="65"/>
      <c r="D77" s="66"/>
      <c r="E77" s="66"/>
      <c r="F77" s="66"/>
      <c r="G77" s="66"/>
      <c r="H77" s="66"/>
      <c r="I77" s="66"/>
      <c r="J77" s="67"/>
      <c r="K77" s="68"/>
    </row>
    <row r="78" spans="1:11" ht="16.5">
      <c r="A78" s="7" t="s">
        <v>1817</v>
      </c>
      <c r="B78" s="14"/>
      <c r="C78" s="65"/>
      <c r="D78" s="66"/>
      <c r="E78" s="66"/>
      <c r="F78" s="66"/>
      <c r="G78" s="66"/>
      <c r="H78" s="66"/>
      <c r="I78" s="66"/>
      <c r="J78" s="67"/>
      <c r="K78" s="68"/>
    </row>
    <row r="79" spans="1:11" ht="16.5">
      <c r="A79" s="7" t="s">
        <v>1818</v>
      </c>
      <c r="B79" s="14"/>
      <c r="C79" s="65"/>
      <c r="D79" s="66"/>
      <c r="E79" s="66"/>
      <c r="F79" s="66"/>
      <c r="G79" s="66"/>
      <c r="H79" s="66"/>
      <c r="I79" s="66"/>
      <c r="J79" s="67"/>
      <c r="K79" s="68"/>
    </row>
    <row r="80" spans="1:11" ht="16.5">
      <c r="A80" s="7" t="s">
        <v>1819</v>
      </c>
      <c r="B80" s="14"/>
      <c r="C80" s="65"/>
      <c r="D80" s="66"/>
      <c r="E80" s="66"/>
      <c r="F80" s="66"/>
      <c r="G80" s="66"/>
      <c r="H80" s="66"/>
      <c r="I80" s="66"/>
      <c r="J80" s="67"/>
      <c r="K80" s="68"/>
    </row>
    <row r="81" spans="1:11" ht="16.5">
      <c r="A81" s="7" t="s">
        <v>1820</v>
      </c>
      <c r="B81" s="14"/>
      <c r="C81" s="65"/>
      <c r="D81" s="66"/>
      <c r="E81" s="66"/>
      <c r="F81" s="66"/>
      <c r="G81" s="66"/>
      <c r="H81" s="66"/>
      <c r="I81" s="66"/>
      <c r="J81" s="67"/>
      <c r="K81" s="68"/>
    </row>
    <row r="82" spans="1:11" ht="16.5">
      <c r="A82" s="7" t="s">
        <v>1821</v>
      </c>
      <c r="B82" s="14"/>
      <c r="C82" s="65"/>
      <c r="D82" s="66"/>
      <c r="E82" s="66"/>
      <c r="F82" s="66"/>
      <c r="G82" s="66"/>
      <c r="H82" s="66"/>
      <c r="I82" s="66"/>
      <c r="J82" s="67"/>
      <c r="K82" s="68"/>
    </row>
    <row r="83" spans="1:11" ht="16.5">
      <c r="A83" s="7" t="s">
        <v>1822</v>
      </c>
      <c r="B83" s="14"/>
      <c r="C83" s="65"/>
      <c r="D83" s="66"/>
      <c r="E83" s="66"/>
      <c r="F83" s="66"/>
      <c r="G83" s="66"/>
      <c r="H83" s="66"/>
      <c r="I83" s="66"/>
      <c r="J83" s="67"/>
      <c r="K83" s="68"/>
    </row>
    <row r="84" spans="1:11" ht="16.5">
      <c r="A84" s="7" t="s">
        <v>1823</v>
      </c>
      <c r="B84" s="14"/>
      <c r="C84" s="65"/>
      <c r="D84" s="66"/>
      <c r="E84" s="66"/>
      <c r="F84" s="66"/>
      <c r="G84" s="66"/>
      <c r="H84" s="66"/>
      <c r="I84" s="66"/>
      <c r="J84" s="67"/>
      <c r="K84" s="68"/>
    </row>
    <row r="85" spans="1:11" ht="16.5">
      <c r="A85" s="7" t="s">
        <v>1824</v>
      </c>
      <c r="B85" s="14"/>
      <c r="C85" s="65"/>
      <c r="D85" s="66"/>
      <c r="E85" s="66"/>
      <c r="F85" s="66"/>
      <c r="G85" s="66"/>
      <c r="H85" s="66"/>
      <c r="I85" s="66"/>
      <c r="J85" s="67"/>
      <c r="K85" s="68"/>
    </row>
    <row r="86" spans="1:11" ht="16.5">
      <c r="A86" s="7" t="s">
        <v>1825</v>
      </c>
      <c r="B86" s="14"/>
      <c r="C86" s="65"/>
      <c r="D86" s="66"/>
      <c r="E86" s="66"/>
      <c r="F86" s="66"/>
      <c r="G86" s="66"/>
      <c r="H86" s="66"/>
      <c r="I86" s="66"/>
      <c r="J86" s="67"/>
      <c r="K86" s="68"/>
    </row>
    <row r="87" spans="1:11" ht="16.5">
      <c r="A87" s="7" t="s">
        <v>1826</v>
      </c>
      <c r="B87" s="14"/>
      <c r="C87" s="65"/>
      <c r="D87" s="66"/>
      <c r="E87" s="66"/>
      <c r="F87" s="66"/>
      <c r="G87" s="66"/>
      <c r="H87" s="66"/>
      <c r="I87" s="66"/>
      <c r="J87" s="67"/>
      <c r="K87" s="68"/>
    </row>
    <row r="88" spans="1:11" ht="16.5">
      <c r="A88" s="7" t="s">
        <v>1827</v>
      </c>
      <c r="B88" s="14"/>
      <c r="C88" s="65"/>
      <c r="D88" s="66"/>
      <c r="E88" s="66"/>
      <c r="F88" s="66"/>
      <c r="G88" s="66"/>
      <c r="H88" s="66"/>
      <c r="I88" s="66"/>
      <c r="J88" s="67"/>
      <c r="K88" s="68"/>
    </row>
    <row r="89" spans="1:11" ht="16.5">
      <c r="A89" s="7" t="s">
        <v>1828</v>
      </c>
      <c r="B89" s="14"/>
      <c r="C89" s="65"/>
      <c r="D89" s="66"/>
      <c r="E89" s="66"/>
      <c r="F89" s="66"/>
      <c r="G89" s="66"/>
      <c r="H89" s="66"/>
      <c r="I89" s="66"/>
      <c r="J89" s="67"/>
      <c r="K89" s="68"/>
    </row>
    <row r="90" spans="1:11" ht="16.5">
      <c r="A90" s="7" t="s">
        <v>1829</v>
      </c>
      <c r="B90" s="14"/>
      <c r="C90" s="69"/>
      <c r="D90" s="70"/>
      <c r="E90" s="70"/>
      <c r="F90" s="70"/>
      <c r="G90" s="70"/>
      <c r="H90" s="70"/>
      <c r="I90" s="70"/>
      <c r="J90" s="71"/>
      <c r="K90" s="72"/>
    </row>
    <row r="91" spans="1:11" ht="16.5">
      <c r="A91" s="7" t="s">
        <v>1830</v>
      </c>
      <c r="B91" s="14"/>
      <c r="C91" s="69"/>
      <c r="D91" s="70"/>
      <c r="E91" s="70"/>
      <c r="F91" s="70"/>
      <c r="G91" s="70"/>
      <c r="H91" s="70"/>
      <c r="I91" s="70"/>
      <c r="J91" s="71"/>
      <c r="K91" s="72"/>
    </row>
    <row r="92" spans="1:11" ht="16.5">
      <c r="A92" s="7" t="s">
        <v>1831</v>
      </c>
      <c r="B92" s="14"/>
      <c r="C92" s="65"/>
      <c r="D92" s="66"/>
      <c r="E92" s="66"/>
      <c r="F92" s="66"/>
      <c r="G92" s="66"/>
      <c r="H92" s="66"/>
      <c r="I92" s="66"/>
      <c r="J92" s="67"/>
      <c r="K92" s="68"/>
    </row>
    <row r="93" spans="1:11" ht="16.5">
      <c r="A93" s="7" t="s">
        <v>1832</v>
      </c>
      <c r="B93" s="14"/>
      <c r="C93" s="69"/>
      <c r="D93" s="70"/>
      <c r="E93" s="70"/>
      <c r="F93" s="70"/>
      <c r="G93" s="70"/>
      <c r="H93" s="70"/>
      <c r="I93" s="70"/>
      <c r="J93" s="71"/>
      <c r="K93" s="72"/>
    </row>
    <row r="94" spans="1:11" ht="16.5">
      <c r="A94" s="7" t="s">
        <v>1833</v>
      </c>
      <c r="B94" s="14"/>
      <c r="C94" s="69"/>
      <c r="D94" s="70"/>
      <c r="E94" s="70"/>
      <c r="F94" s="70"/>
      <c r="G94" s="70"/>
      <c r="H94" s="70"/>
      <c r="I94" s="70"/>
      <c r="J94" s="71"/>
      <c r="K94" s="72"/>
    </row>
    <row r="95" spans="1:11" ht="16.5">
      <c r="A95" s="7" t="s">
        <v>1834</v>
      </c>
      <c r="B95" s="14"/>
      <c r="C95" s="69"/>
      <c r="D95" s="70"/>
      <c r="E95" s="70"/>
      <c r="F95" s="70"/>
      <c r="G95" s="70"/>
      <c r="H95" s="70"/>
      <c r="I95" s="70"/>
      <c r="J95" s="71"/>
      <c r="K95" s="72"/>
    </row>
    <row r="96" spans="1:11" ht="16.5">
      <c r="A96" s="7" t="s">
        <v>1835</v>
      </c>
      <c r="B96" s="14"/>
      <c r="C96" s="69"/>
      <c r="D96" s="70"/>
      <c r="E96" s="70"/>
      <c r="F96" s="70"/>
      <c r="G96" s="70"/>
      <c r="H96" s="70"/>
      <c r="I96" s="70"/>
      <c r="J96" s="71"/>
      <c r="K96" s="72"/>
    </row>
    <row r="97" spans="1:11" ht="16.5">
      <c r="A97" s="7" t="s">
        <v>1836</v>
      </c>
      <c r="B97" s="14"/>
      <c r="C97" s="65"/>
      <c r="D97" s="66"/>
      <c r="E97" s="66"/>
      <c r="F97" s="66"/>
      <c r="G97" s="66"/>
      <c r="H97" s="66"/>
      <c r="I97" s="66"/>
      <c r="J97" s="67"/>
      <c r="K97" s="68"/>
    </row>
    <row r="98" spans="1:11" ht="16.5">
      <c r="A98" s="7" t="s">
        <v>1837</v>
      </c>
      <c r="B98" s="14"/>
      <c r="C98" s="65"/>
      <c r="D98" s="66"/>
      <c r="E98" s="66"/>
      <c r="F98" s="66"/>
      <c r="G98" s="66"/>
      <c r="H98" s="66"/>
      <c r="I98" s="66"/>
      <c r="J98" s="67"/>
      <c r="K98" s="68"/>
    </row>
    <row r="99" spans="1:11" ht="16.5">
      <c r="A99" s="7" t="s">
        <v>1838</v>
      </c>
      <c r="B99" s="14"/>
      <c r="C99" s="65"/>
      <c r="D99" s="66"/>
      <c r="E99" s="66"/>
      <c r="F99" s="66"/>
      <c r="G99" s="66"/>
      <c r="H99" s="66"/>
      <c r="I99" s="66"/>
      <c r="J99" s="67"/>
      <c r="K99" s="68"/>
    </row>
    <row r="100" spans="1:11" ht="16.5">
      <c r="A100" s="7" t="s">
        <v>1839</v>
      </c>
      <c r="B100" s="14"/>
      <c r="C100" s="65"/>
      <c r="D100" s="66"/>
      <c r="E100" s="66"/>
      <c r="F100" s="66"/>
      <c r="G100" s="66"/>
      <c r="H100" s="66"/>
      <c r="I100" s="66"/>
      <c r="J100" s="67"/>
      <c r="K100" s="68"/>
    </row>
    <row r="101" spans="1:11" ht="16.5">
      <c r="A101" s="7" t="s">
        <v>1840</v>
      </c>
      <c r="B101" s="14"/>
      <c r="C101" s="65"/>
      <c r="D101" s="66"/>
      <c r="E101" s="66"/>
      <c r="F101" s="66"/>
      <c r="G101" s="66"/>
      <c r="H101" s="66"/>
      <c r="I101" s="66"/>
      <c r="J101" s="67"/>
      <c r="K101" s="68"/>
    </row>
    <row r="102" spans="1:11" ht="16.5">
      <c r="A102" s="7" t="s">
        <v>1841</v>
      </c>
      <c r="B102" s="14"/>
      <c r="C102" s="65"/>
      <c r="D102" s="66"/>
      <c r="E102" s="66"/>
      <c r="F102" s="66"/>
      <c r="G102" s="66"/>
      <c r="H102" s="66"/>
      <c r="I102" s="66"/>
      <c r="J102" s="67"/>
      <c r="K102" s="68"/>
    </row>
    <row r="103" spans="1:11" ht="16.5">
      <c r="A103" s="7" t="s">
        <v>1842</v>
      </c>
      <c r="B103" s="14"/>
      <c r="C103" s="65"/>
      <c r="D103" s="66"/>
      <c r="E103" s="66"/>
      <c r="F103" s="66"/>
      <c r="G103" s="66"/>
      <c r="H103" s="66"/>
      <c r="I103" s="66"/>
      <c r="J103" s="67"/>
      <c r="K103" s="68"/>
    </row>
    <row r="104" spans="1:11" ht="16.5">
      <c r="A104" s="7" t="s">
        <v>1843</v>
      </c>
      <c r="B104" s="14"/>
      <c r="C104" s="65"/>
      <c r="D104" s="66"/>
      <c r="E104" s="66"/>
      <c r="F104" s="66"/>
      <c r="G104" s="66"/>
      <c r="H104" s="66"/>
      <c r="I104" s="66"/>
      <c r="J104" s="67"/>
      <c r="K104" s="68"/>
    </row>
    <row r="105" spans="1:11" ht="16.5">
      <c r="A105" s="7" t="s">
        <v>1844</v>
      </c>
      <c r="B105" s="14"/>
      <c r="C105" s="65"/>
      <c r="D105" s="66"/>
      <c r="E105" s="66"/>
      <c r="F105" s="66"/>
      <c r="G105" s="66"/>
      <c r="H105" s="66"/>
      <c r="I105" s="66"/>
      <c r="J105" s="67"/>
      <c r="K105" s="68"/>
    </row>
    <row r="106" spans="1:11" ht="16.5">
      <c r="A106" s="7" t="s">
        <v>1845</v>
      </c>
      <c r="B106" s="14"/>
      <c r="C106" s="65"/>
      <c r="D106" s="66"/>
      <c r="E106" s="66"/>
      <c r="F106" s="66"/>
      <c r="G106" s="66"/>
      <c r="H106" s="66"/>
      <c r="I106" s="66"/>
      <c r="J106" s="67"/>
      <c r="K106" s="68"/>
    </row>
    <row r="107" spans="1:11" ht="16.5">
      <c r="A107" s="7" t="s">
        <v>1846</v>
      </c>
      <c r="B107" s="14"/>
      <c r="C107" s="65"/>
      <c r="D107" s="66"/>
      <c r="E107" s="66"/>
      <c r="F107" s="66"/>
      <c r="G107" s="66"/>
      <c r="H107" s="66"/>
      <c r="I107" s="66"/>
      <c r="J107" s="67"/>
      <c r="K107" s="68"/>
    </row>
    <row r="108" spans="1:11" ht="16.5">
      <c r="A108" s="7" t="s">
        <v>1847</v>
      </c>
      <c r="B108" s="14"/>
      <c r="C108" s="65"/>
      <c r="D108" s="66"/>
      <c r="E108" s="66"/>
      <c r="F108" s="66"/>
      <c r="G108" s="66"/>
      <c r="H108" s="66"/>
      <c r="I108" s="66"/>
      <c r="J108" s="67"/>
      <c r="K108" s="68"/>
    </row>
    <row r="109" spans="1:11" ht="16.5">
      <c r="A109" s="7" t="s">
        <v>1848</v>
      </c>
      <c r="B109" s="14"/>
      <c r="C109" s="65"/>
      <c r="D109" s="66"/>
      <c r="E109" s="66"/>
      <c r="F109" s="66"/>
      <c r="G109" s="66"/>
      <c r="H109" s="66"/>
      <c r="I109" s="66"/>
      <c r="J109" s="67"/>
      <c r="K109" s="68"/>
    </row>
    <row r="110" spans="1:11" ht="16.5">
      <c r="A110" s="7" t="s">
        <v>1849</v>
      </c>
      <c r="B110" s="14"/>
      <c r="C110" s="65"/>
      <c r="D110" s="66"/>
      <c r="E110" s="66"/>
      <c r="F110" s="66"/>
      <c r="G110" s="66"/>
      <c r="H110" s="66"/>
      <c r="I110" s="66"/>
      <c r="J110" s="67"/>
      <c r="K110" s="68"/>
    </row>
    <row r="111" spans="1:11" ht="16.5">
      <c r="A111" s="7" t="s">
        <v>1850</v>
      </c>
      <c r="B111" s="14"/>
      <c r="C111" s="65"/>
      <c r="D111" s="66"/>
      <c r="E111" s="66"/>
      <c r="F111" s="66"/>
      <c r="G111" s="66"/>
      <c r="H111" s="66"/>
      <c r="I111" s="66"/>
      <c r="J111" s="67"/>
      <c r="K111" s="68"/>
    </row>
    <row r="112" spans="1:11" ht="16.5">
      <c r="A112" s="7" t="s">
        <v>1851</v>
      </c>
      <c r="B112" s="14"/>
      <c r="C112" s="69"/>
      <c r="D112" s="70"/>
      <c r="E112" s="70"/>
      <c r="F112" s="70"/>
      <c r="G112" s="70"/>
      <c r="H112" s="70"/>
      <c r="I112" s="70"/>
      <c r="J112" s="71"/>
      <c r="K112" s="72"/>
    </row>
    <row r="113" spans="1:12">
      <c r="A113" s="7"/>
    </row>
    <row r="114" spans="1:12" ht="16.5">
      <c r="A114" s="7"/>
      <c r="K114" s="39"/>
      <c r="L114" s="33">
        <f>SUM(L3:L113)</f>
        <v>0</v>
      </c>
    </row>
    <row r="115" spans="1:12">
      <c r="A115" s="7"/>
    </row>
    <row r="116" spans="1:12">
      <c r="A116" s="7"/>
    </row>
    <row r="117" spans="1:12">
      <c r="A117" s="7"/>
    </row>
    <row r="118" spans="1:12">
      <c r="A118" s="7"/>
    </row>
    <row r="119" spans="1:12">
      <c r="A119" s="7"/>
    </row>
    <row r="120" spans="1:12">
      <c r="A120" s="7"/>
    </row>
    <row r="121" spans="1:12">
      <c r="A121" s="7"/>
    </row>
    <row r="122" spans="1:12">
      <c r="A122" s="7"/>
    </row>
    <row r="123" spans="1:12">
      <c r="A123" s="7"/>
    </row>
    <row r="124" spans="1:12">
      <c r="A124" s="7"/>
    </row>
    <row r="125" spans="1:12">
      <c r="A125" s="7"/>
    </row>
    <row r="126" spans="1:12">
      <c r="A126" s="7"/>
    </row>
    <row r="127" spans="1:12">
      <c r="A127" s="7"/>
    </row>
    <row r="128" spans="1:12">
      <c r="A128" s="7"/>
    </row>
    <row r="129" spans="1:1">
      <c r="A129" s="7"/>
    </row>
    <row r="130" spans="1:1">
      <c r="A130" s="7"/>
    </row>
    <row r="131" spans="1:1">
      <c r="A131" s="7"/>
    </row>
    <row r="132" spans="1:1">
      <c r="A132" s="7"/>
    </row>
    <row r="133" spans="1:1">
      <c r="A133" s="7"/>
    </row>
    <row r="134" spans="1:1">
      <c r="A134" s="7"/>
    </row>
  </sheetData>
  <sheetProtection selectLockedCells="1"/>
  <mergeCells count="2">
    <mergeCell ref="C15:I15"/>
    <mergeCell ref="C29:I30"/>
  </mergeCells>
  <conditionalFormatting sqref="J34">
    <cfRule type="containsText" dxfId="1" priority="1" operator="containsText" text="No">
      <formula>NOT(ISERROR(SEARCH("No",J34)))</formula>
    </cfRule>
    <cfRule type="containsText" dxfId="0" priority="2" operator="containsText" text="Yes">
      <formula>NOT(ISERROR(SEARCH("Yes",J34)))</formula>
    </cfRule>
  </conditionalFormatting>
  <hyperlinks>
    <hyperlink ref="C24" r:id="rId1" location="'Appendix A - Definitions'!A1" xr:uid="{00000000-0004-0000-0800-000000000000}"/>
    <hyperlink ref="C27" r:id="rId2" location="'Appendix B - Sch H Crosswalk'!A1" xr:uid="{00000000-0004-0000-0800-000001000000}"/>
    <hyperlink ref="C66" r:id="rId3" xr:uid="{37EC0B2C-C2C1-4197-9358-61D5BC4C009C}"/>
  </hyperlinks>
  <pageMargins left="0.7" right="0.7" top="0.75" bottom="0.75" header="0.3" footer="0.3"/>
  <pageSetup scale="26"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2" zoomScaleNormal="100" workbookViewId="0">
      <selection activeCell="C17" sqref="C17"/>
    </sheetView>
  </sheetViews>
  <sheetFormatPr defaultRowHeight="15"/>
  <cols>
    <col min="1" max="1" width="0" hidden="1" customWidth="1"/>
    <col min="2" max="2" width="9.140625" style="77"/>
    <col min="3" max="3" width="100.7109375" customWidth="1"/>
    <col min="4" max="4" width="14.7109375" style="7" customWidth="1"/>
  </cols>
  <sheetData>
    <row r="1" spans="1:4" s="7" customFormat="1" hidden="1">
      <c r="B1" s="74" t="s">
        <v>1603</v>
      </c>
      <c r="C1" s="7" t="s">
        <v>1630</v>
      </c>
      <c r="D1" s="34"/>
    </row>
    <row r="2" spans="1:4" ht="16.5">
      <c r="B2" s="75" t="s">
        <v>1617</v>
      </c>
    </row>
    <row r="6" spans="1:4" ht="16.5">
      <c r="B6" s="75" t="s">
        <v>1520</v>
      </c>
    </row>
    <row r="7" spans="1:4" ht="16.5">
      <c r="B7" s="76" t="s">
        <v>1852</v>
      </c>
    </row>
    <row r="9" spans="1:4" ht="16.5">
      <c r="B9" s="76" t="s">
        <v>1853</v>
      </c>
    </row>
    <row r="11" spans="1:4" ht="90" customHeight="1">
      <c r="A11" s="7" t="s">
        <v>1604</v>
      </c>
      <c r="B11" s="77" t="s">
        <v>1854</v>
      </c>
      <c r="C11" s="117" t="s">
        <v>1855</v>
      </c>
    </row>
    <row r="12" spans="1:4">
      <c r="A12" s="7" t="s">
        <v>1607</v>
      </c>
    </row>
    <row r="13" spans="1:4" ht="75.75" customHeight="1">
      <c r="A13" s="7" t="s">
        <v>1636</v>
      </c>
      <c r="B13" s="77" t="s">
        <v>1856</v>
      </c>
      <c r="C13" s="117" t="s">
        <v>1857</v>
      </c>
    </row>
    <row r="14" spans="1:4">
      <c r="A14" s="7" t="s">
        <v>1638</v>
      </c>
    </row>
    <row r="15" spans="1:4" ht="75.75" customHeight="1">
      <c r="A15" s="7" t="s">
        <v>1640</v>
      </c>
      <c r="B15" s="77" t="s">
        <v>1858</v>
      </c>
      <c r="C15" s="117" t="s">
        <v>1859</v>
      </c>
    </row>
    <row r="16" spans="1:4">
      <c r="A16" s="7" t="s">
        <v>1641</v>
      </c>
    </row>
    <row r="17" spans="1:3" ht="75.75" customHeight="1">
      <c r="A17" s="7" t="s">
        <v>1643</v>
      </c>
      <c r="B17" s="77" t="s">
        <v>1860</v>
      </c>
      <c r="C17" s="118" t="s">
        <v>1861</v>
      </c>
    </row>
    <row r="18" spans="1:3" ht="16.5">
      <c r="A18" s="7" t="s">
        <v>1645</v>
      </c>
      <c r="C18" s="3"/>
    </row>
    <row r="19" spans="1:3" ht="75.75" customHeight="1">
      <c r="A19" s="7" t="s">
        <v>1647</v>
      </c>
      <c r="B19" s="77" t="s">
        <v>1862</v>
      </c>
      <c r="C19" s="63"/>
    </row>
    <row r="20" spans="1:3">
      <c r="A20" s="7" t="s">
        <v>1649</v>
      </c>
    </row>
    <row r="21" spans="1:3" ht="75.75" customHeight="1">
      <c r="A21" s="7" t="s">
        <v>1651</v>
      </c>
      <c r="B21" s="77" t="s">
        <v>1863</v>
      </c>
      <c r="C21" s="63"/>
    </row>
    <row r="22" spans="1:3">
      <c r="A22" s="7" t="s">
        <v>1653</v>
      </c>
    </row>
    <row r="23" spans="1:3" ht="75.75" customHeight="1">
      <c r="A23" s="7" t="s">
        <v>1655</v>
      </c>
      <c r="B23" s="77" t="s">
        <v>1864</v>
      </c>
      <c r="C23" s="63"/>
    </row>
    <row r="24" spans="1:3">
      <c r="A24" s="7" t="s">
        <v>1657</v>
      </c>
    </row>
    <row r="25" spans="1:3" ht="75.75" customHeight="1">
      <c r="A25" s="7" t="s">
        <v>1670</v>
      </c>
      <c r="B25" s="77" t="s">
        <v>1865</v>
      </c>
      <c r="C25" s="63"/>
    </row>
    <row r="26" spans="1:3">
      <c r="A26" s="7" t="s">
        <v>1672</v>
      </c>
    </row>
    <row r="27" spans="1:3" ht="75.75" customHeight="1">
      <c r="A27" s="7" t="s">
        <v>1673</v>
      </c>
      <c r="B27" s="77" t="s">
        <v>1866</v>
      </c>
      <c r="C27" s="63"/>
    </row>
    <row r="28" spans="1:3">
      <c r="A28" s="7" t="s">
        <v>1674</v>
      </c>
    </row>
    <row r="29" spans="1:3" ht="75.75" customHeight="1">
      <c r="A29" s="7" t="s">
        <v>1676</v>
      </c>
      <c r="B29" s="77" t="s">
        <v>1867</v>
      </c>
      <c r="C29" s="63"/>
    </row>
  </sheetData>
  <sheetProtection selectLockedCells="1"/>
  <protectedRanges>
    <protectedRange sqref="C11 C13 C15 C17" name="Range1"/>
  </protectedRanges>
  <pageMargins left="0.7" right="0.7" top="0.75" bottom="0.75" header="0.3" footer="0.3"/>
  <pageSetup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24DF-6B5D-4383-9CE5-92378A0B2B9A}">
  <sheetPr>
    <tabColor theme="9"/>
    <pageSetUpPr fitToPage="1"/>
  </sheetPr>
  <dimension ref="A1:H42"/>
  <sheetViews>
    <sheetView tabSelected="1" topLeftCell="A35" zoomScaleNormal="100" workbookViewId="0">
      <selection activeCell="G33" sqref="G33"/>
    </sheetView>
  </sheetViews>
  <sheetFormatPr defaultColWidth="9.140625" defaultRowHeight="16.5"/>
  <cols>
    <col min="1" max="1" width="9.140625" style="27"/>
    <col min="2" max="2" width="33.85546875" style="27" customWidth="1"/>
    <col min="3" max="3" width="21" style="27" customWidth="1"/>
    <col min="4" max="4" width="17.28515625" style="27" customWidth="1"/>
    <col min="5" max="7" width="19.140625" style="27" customWidth="1"/>
    <col min="8" max="8" width="17.28515625" style="27" customWidth="1"/>
    <col min="9" max="16384" width="9.140625" style="27"/>
  </cols>
  <sheetData>
    <row r="1" spans="1:8" ht="21">
      <c r="A1" s="99" t="s">
        <v>1868</v>
      </c>
    </row>
    <row r="2" spans="1:8" ht="66">
      <c r="A2" s="81">
        <v>7</v>
      </c>
      <c r="B2" s="82" t="s">
        <v>1869</v>
      </c>
      <c r="C2" s="82" t="s">
        <v>1870</v>
      </c>
      <c r="D2" s="82" t="s">
        <v>1871</v>
      </c>
      <c r="E2" s="82" t="s">
        <v>1872</v>
      </c>
      <c r="F2" s="82" t="s">
        <v>1873</v>
      </c>
      <c r="G2" s="82" t="s">
        <v>1874</v>
      </c>
      <c r="H2" s="82" t="s">
        <v>1875</v>
      </c>
    </row>
    <row r="3" spans="1:8" ht="33">
      <c r="A3" s="103" t="s">
        <v>1876</v>
      </c>
      <c r="B3" s="82" t="s">
        <v>1877</v>
      </c>
      <c r="C3" s="113"/>
      <c r="D3" s="113"/>
      <c r="E3" s="119">
        <f>'[1]Worksheet 1'!D6</f>
        <v>1415690.5679633163</v>
      </c>
      <c r="F3" s="119">
        <v>0</v>
      </c>
      <c r="G3" s="83">
        <f>+E3-F3</f>
        <v>1415690.5679633163</v>
      </c>
      <c r="H3" s="84">
        <f>IFERROR(G3/IE_Expenses,0)</f>
        <v>4.5864623897610207E-3</v>
      </c>
    </row>
    <row r="4" spans="1:8">
      <c r="A4" s="103" t="s">
        <v>1878</v>
      </c>
      <c r="B4" s="85" t="s">
        <v>1879</v>
      </c>
      <c r="C4" s="113"/>
      <c r="D4" s="113"/>
      <c r="E4" s="120">
        <v>51111169</v>
      </c>
      <c r="F4" s="120">
        <v>38780375</v>
      </c>
      <c r="G4" s="83">
        <f t="shared" ref="G4:G5" si="0">+E4-F4</f>
        <v>12330794</v>
      </c>
      <c r="H4" s="84">
        <f>IFERROR(G4/IE_Expenses,0)</f>
        <v>3.9948505836450772E-2</v>
      </c>
    </row>
    <row r="5" spans="1:8" ht="49.5">
      <c r="A5" s="103" t="s">
        <v>1880</v>
      </c>
      <c r="B5" s="85" t="s">
        <v>1881</v>
      </c>
      <c r="C5" s="113"/>
      <c r="D5" s="113"/>
      <c r="E5" s="120">
        <f>'[1]Worksheet 3'!E7</f>
        <v>552394.29835409811</v>
      </c>
      <c r="F5" s="120">
        <v>419722</v>
      </c>
      <c r="G5" s="83">
        <f t="shared" si="0"/>
        <v>132672.29835409811</v>
      </c>
      <c r="H5" s="84">
        <f>IFERROR(G5/IE_Expenses,0)</f>
        <v>4.2982309858830068E-4</v>
      </c>
    </row>
    <row r="6" spans="1:8" ht="17.25" thickBot="1">
      <c r="A6" s="104" t="s">
        <v>1882</v>
      </c>
      <c r="B6" s="87" t="s">
        <v>1883</v>
      </c>
      <c r="C6" s="86">
        <f>SUM(C3:C5)</f>
        <v>0</v>
      </c>
      <c r="D6" s="86">
        <f>SUM(D3:D5)</f>
        <v>0</v>
      </c>
      <c r="E6" s="88">
        <f>SUM(E3:E5)</f>
        <v>53079253.866317414</v>
      </c>
      <c r="F6" s="88">
        <f t="shared" ref="F6:G6" si="1">SUM(F3:F5)</f>
        <v>39200097</v>
      </c>
      <c r="G6" s="88">
        <f t="shared" si="1"/>
        <v>13879156.866317416</v>
      </c>
      <c r="H6" s="89">
        <f>IFERROR(G6/IE_Expenses,0)</f>
        <v>4.49647913248001E-2</v>
      </c>
    </row>
    <row r="7" spans="1:8" ht="66">
      <c r="A7" s="105"/>
      <c r="B7" s="90" t="s">
        <v>1884</v>
      </c>
      <c r="C7" s="90" t="s">
        <v>1870</v>
      </c>
      <c r="D7" s="90" t="s">
        <v>1871</v>
      </c>
      <c r="E7" s="90" t="s">
        <v>1872</v>
      </c>
      <c r="F7" s="90" t="s">
        <v>1873</v>
      </c>
      <c r="G7" s="90" t="s">
        <v>1874</v>
      </c>
      <c r="H7" s="90" t="s">
        <v>1875</v>
      </c>
    </row>
    <row r="8" spans="1:8" ht="49.5">
      <c r="A8" s="103" t="s">
        <v>1885</v>
      </c>
      <c r="B8" s="85" t="s">
        <v>1886</v>
      </c>
      <c r="C8" s="113"/>
      <c r="D8" s="113"/>
      <c r="E8" s="83">
        <v>475062</v>
      </c>
      <c r="F8" s="83">
        <v>12000</v>
      </c>
      <c r="G8" s="83">
        <f>+E8-F8</f>
        <v>463062</v>
      </c>
      <c r="H8" s="84">
        <f t="shared" ref="H8:H14" si="2">IFERROR(G8/IE_Expenses,0)</f>
        <v>1.5001982037522131E-3</v>
      </c>
    </row>
    <row r="9" spans="1:8" ht="33">
      <c r="A9" s="103" t="s">
        <v>1887</v>
      </c>
      <c r="B9" s="85" t="s">
        <v>1888</v>
      </c>
      <c r="C9" s="113"/>
      <c r="D9" s="113"/>
      <c r="E9" s="83">
        <v>1351369</v>
      </c>
      <c r="F9" s="83">
        <v>0</v>
      </c>
      <c r="G9" s="83">
        <f t="shared" ref="G9:G12" si="3">+E9-F9</f>
        <v>1351369</v>
      </c>
      <c r="H9" s="84">
        <f t="shared" si="2"/>
        <v>4.378077549888405E-3</v>
      </c>
    </row>
    <row r="10" spans="1:8" ht="33">
      <c r="A10" s="103" t="s">
        <v>1889</v>
      </c>
      <c r="B10" s="85" t="s">
        <v>1890</v>
      </c>
      <c r="C10" s="113"/>
      <c r="D10" s="113"/>
      <c r="E10" s="83">
        <v>17823687</v>
      </c>
      <c r="F10" s="83">
        <v>16121525</v>
      </c>
      <c r="G10" s="83">
        <f t="shared" si="3"/>
        <v>1702162</v>
      </c>
      <c r="H10" s="84">
        <f t="shared" si="2"/>
        <v>5.5145539363957198E-3</v>
      </c>
    </row>
    <row r="11" spans="1:8">
      <c r="A11" s="103" t="s">
        <v>1891</v>
      </c>
      <c r="B11" s="85" t="s">
        <v>1892</v>
      </c>
      <c r="C11" s="113"/>
      <c r="D11" s="113"/>
      <c r="E11" s="83">
        <v>0</v>
      </c>
      <c r="F11" s="83">
        <v>0</v>
      </c>
      <c r="G11" s="83">
        <f t="shared" si="3"/>
        <v>0</v>
      </c>
      <c r="H11" s="84">
        <f t="shared" si="2"/>
        <v>0</v>
      </c>
    </row>
    <row r="12" spans="1:8" ht="49.5">
      <c r="A12" s="103" t="s">
        <v>1893</v>
      </c>
      <c r="B12" s="85" t="s">
        <v>1894</v>
      </c>
      <c r="C12" s="113"/>
      <c r="D12" s="113"/>
      <c r="E12" s="83">
        <v>346351</v>
      </c>
      <c r="F12" s="83">
        <v>0</v>
      </c>
      <c r="G12" s="83">
        <f t="shared" si="3"/>
        <v>346351</v>
      </c>
      <c r="H12" s="84">
        <f t="shared" si="2"/>
        <v>1.1220854832998234E-3</v>
      </c>
    </row>
    <row r="13" spans="1:8" ht="17.25" thickBot="1">
      <c r="A13" s="104" t="s">
        <v>1895</v>
      </c>
      <c r="B13" s="87" t="s">
        <v>1896</v>
      </c>
      <c r="C13" s="86">
        <f>SUM(C8:C12)</f>
        <v>0</v>
      </c>
      <c r="D13" s="86">
        <f>SUM(D8:D12)</f>
        <v>0</v>
      </c>
      <c r="E13" s="88">
        <f>SUM(E8:E12)</f>
        <v>19996469</v>
      </c>
      <c r="F13" s="88">
        <f t="shared" ref="F13:G13" si="4">SUM(F8:F12)</f>
        <v>16133525</v>
      </c>
      <c r="G13" s="88">
        <f t="shared" si="4"/>
        <v>3862944</v>
      </c>
      <c r="H13" s="89">
        <f t="shared" si="2"/>
        <v>1.2514915173336161E-2</v>
      </c>
    </row>
    <row r="14" spans="1:8" ht="33.75" thickBot="1">
      <c r="A14" s="106" t="s">
        <v>1897</v>
      </c>
      <c r="B14" s="92" t="s">
        <v>1898</v>
      </c>
      <c r="C14" s="91">
        <f>SUM(C6,C13)</f>
        <v>0</v>
      </c>
      <c r="D14" s="91">
        <f>SUM(D6,D13)</f>
        <v>0</v>
      </c>
      <c r="E14" s="93">
        <f>SUM(E6,E13)</f>
        <v>73075722.866317421</v>
      </c>
      <c r="F14" s="93">
        <f t="shared" ref="F14:G14" si="5">SUM(F6,F13)</f>
        <v>55333622</v>
      </c>
      <c r="G14" s="93">
        <f t="shared" si="5"/>
        <v>17742100.866317414</v>
      </c>
      <c r="H14" s="94">
        <f t="shared" si="2"/>
        <v>5.7479706498136253E-2</v>
      </c>
    </row>
    <row r="15" spans="1:8" ht="17.25" thickTop="1"/>
    <row r="16" spans="1:8" ht="21">
      <c r="A16" s="99" t="s">
        <v>1899</v>
      </c>
    </row>
    <row r="17" spans="1:8" ht="66">
      <c r="A17" s="101" t="s">
        <v>1900</v>
      </c>
      <c r="B17" s="82" t="s">
        <v>1901</v>
      </c>
      <c r="C17" s="82" t="s">
        <v>1870</v>
      </c>
      <c r="D17" s="82" t="s">
        <v>1871</v>
      </c>
      <c r="E17" s="82" t="s">
        <v>1872</v>
      </c>
      <c r="F17" s="82" t="s">
        <v>1873</v>
      </c>
      <c r="G17" s="82" t="s">
        <v>1874</v>
      </c>
      <c r="H17" s="82" t="s">
        <v>1875</v>
      </c>
    </row>
    <row r="18" spans="1:8" ht="33">
      <c r="A18" s="81">
        <v>1</v>
      </c>
      <c r="B18" s="85" t="s">
        <v>1902</v>
      </c>
      <c r="C18" s="113"/>
      <c r="D18" s="113"/>
      <c r="E18" s="83">
        <v>0</v>
      </c>
      <c r="F18" s="83">
        <v>0</v>
      </c>
      <c r="G18" s="83">
        <f>+E18-F18</f>
        <v>0</v>
      </c>
      <c r="H18" s="84">
        <f t="shared" ref="H18:H27" si="6">IFERROR(G18/IE_Expenses,0)</f>
        <v>0</v>
      </c>
    </row>
    <row r="19" spans="1:8">
      <c r="A19" s="81">
        <v>2</v>
      </c>
      <c r="B19" s="85" t="s">
        <v>1903</v>
      </c>
      <c r="C19" s="113"/>
      <c r="D19" s="113"/>
      <c r="E19" s="83">
        <v>0</v>
      </c>
      <c r="F19" s="83">
        <v>0</v>
      </c>
      <c r="G19" s="83">
        <f t="shared" ref="G19:G26" si="7">+E19-F19</f>
        <v>0</v>
      </c>
      <c r="H19" s="84">
        <f t="shared" si="6"/>
        <v>0</v>
      </c>
    </row>
    <row r="20" spans="1:8">
      <c r="A20" s="81">
        <v>3</v>
      </c>
      <c r="B20" s="85" t="s">
        <v>1904</v>
      </c>
      <c r="C20" s="113"/>
      <c r="D20" s="113"/>
      <c r="E20" s="83">
        <v>0</v>
      </c>
      <c r="F20" s="83">
        <v>0</v>
      </c>
      <c r="G20" s="83">
        <f t="shared" si="7"/>
        <v>0</v>
      </c>
      <c r="H20" s="84">
        <f t="shared" si="6"/>
        <v>0</v>
      </c>
    </row>
    <row r="21" spans="1:8">
      <c r="A21" s="81">
        <v>4</v>
      </c>
      <c r="B21" s="85" t="s">
        <v>1905</v>
      </c>
      <c r="C21" s="113"/>
      <c r="D21" s="113"/>
      <c r="E21" s="83">
        <v>0</v>
      </c>
      <c r="F21" s="83">
        <v>0</v>
      </c>
      <c r="G21" s="83">
        <f t="shared" si="7"/>
        <v>0</v>
      </c>
      <c r="H21" s="84">
        <f t="shared" si="6"/>
        <v>0</v>
      </c>
    </row>
    <row r="22" spans="1:8" ht="33">
      <c r="A22" s="81">
        <v>5</v>
      </c>
      <c r="B22" s="85" t="s">
        <v>1906</v>
      </c>
      <c r="C22" s="113"/>
      <c r="D22" s="113"/>
      <c r="E22" s="83">
        <v>0</v>
      </c>
      <c r="F22" s="83">
        <v>0</v>
      </c>
      <c r="G22" s="83">
        <f t="shared" si="7"/>
        <v>0</v>
      </c>
      <c r="H22" s="84">
        <f t="shared" si="6"/>
        <v>0</v>
      </c>
    </row>
    <row r="23" spans="1:8">
      <c r="A23" s="81">
        <v>6</v>
      </c>
      <c r="B23" s="85" t="s">
        <v>1907</v>
      </c>
      <c r="C23" s="113"/>
      <c r="D23" s="113"/>
      <c r="E23" s="83">
        <v>0</v>
      </c>
      <c r="F23" s="83">
        <v>0</v>
      </c>
      <c r="G23" s="83">
        <f t="shared" si="7"/>
        <v>0</v>
      </c>
      <c r="H23" s="84">
        <f t="shared" si="6"/>
        <v>0</v>
      </c>
    </row>
    <row r="24" spans="1:8" ht="33">
      <c r="A24" s="81">
        <v>7</v>
      </c>
      <c r="B24" s="85" t="s">
        <v>1908</v>
      </c>
      <c r="C24" s="113"/>
      <c r="D24" s="113"/>
      <c r="E24" s="83">
        <v>0</v>
      </c>
      <c r="F24" s="83">
        <v>0</v>
      </c>
      <c r="G24" s="83">
        <f t="shared" si="7"/>
        <v>0</v>
      </c>
      <c r="H24" s="84">
        <f t="shared" si="6"/>
        <v>0</v>
      </c>
    </row>
    <row r="25" spans="1:8">
      <c r="A25" s="81">
        <v>8</v>
      </c>
      <c r="B25" s="85" t="s">
        <v>1909</v>
      </c>
      <c r="C25" s="113"/>
      <c r="D25" s="113"/>
      <c r="E25" s="83">
        <v>0</v>
      </c>
      <c r="F25" s="83">
        <v>0</v>
      </c>
      <c r="G25" s="83">
        <f t="shared" si="7"/>
        <v>0</v>
      </c>
      <c r="H25" s="84">
        <f t="shared" si="6"/>
        <v>0</v>
      </c>
    </row>
    <row r="26" spans="1:8">
      <c r="A26" s="81">
        <v>9</v>
      </c>
      <c r="B26" s="85" t="s">
        <v>1789</v>
      </c>
      <c r="C26" s="113"/>
      <c r="D26" s="113"/>
      <c r="E26" s="83">
        <v>0</v>
      </c>
      <c r="F26" s="83">
        <v>0</v>
      </c>
      <c r="G26" s="83">
        <f t="shared" si="7"/>
        <v>0</v>
      </c>
      <c r="H26" s="84">
        <f t="shared" si="6"/>
        <v>0</v>
      </c>
    </row>
    <row r="27" spans="1:8" ht="17.25" thickBot="1">
      <c r="A27" s="95">
        <v>10</v>
      </c>
      <c r="B27" s="96" t="s">
        <v>1883</v>
      </c>
      <c r="C27" s="95">
        <f>SUM(C18:C26)</f>
        <v>0</v>
      </c>
      <c r="D27" s="95">
        <f>SUM(D18:D26)</f>
        <v>0</v>
      </c>
      <c r="E27" s="97">
        <f>SUM(E18:E26)</f>
        <v>0</v>
      </c>
      <c r="F27" s="97">
        <f t="shared" ref="F27:G27" si="8">SUM(F18:F26)</f>
        <v>0</v>
      </c>
      <c r="G27" s="97">
        <f t="shared" si="8"/>
        <v>0</v>
      </c>
      <c r="H27" s="98">
        <f t="shared" si="6"/>
        <v>0</v>
      </c>
    </row>
    <row r="28" spans="1:8" ht="17.25" thickTop="1"/>
    <row r="29" spans="1:8" ht="21">
      <c r="A29" s="99" t="s">
        <v>1910</v>
      </c>
    </row>
    <row r="30" spans="1:8">
      <c r="A30" s="101" t="s">
        <v>1900</v>
      </c>
      <c r="B30" s="100" t="s">
        <v>1911</v>
      </c>
      <c r="C30" s="100" t="s">
        <v>1912</v>
      </c>
      <c r="D30" s="100" t="s">
        <v>1913</v>
      </c>
      <c r="E30" s="100" t="s">
        <v>1914</v>
      </c>
    </row>
    <row r="31" spans="1:8" ht="66">
      <c r="A31" s="81">
        <v>1</v>
      </c>
      <c r="B31" s="85" t="s">
        <v>1915</v>
      </c>
      <c r="C31" s="108" t="s">
        <v>1916</v>
      </c>
      <c r="D31" s="81" t="s">
        <v>1633</v>
      </c>
      <c r="E31" s="102"/>
    </row>
    <row r="32" spans="1:8" ht="33">
      <c r="A32" s="81">
        <v>2</v>
      </c>
      <c r="B32" s="85" t="s">
        <v>1917</v>
      </c>
      <c r="C32" s="83">
        <v>6484045</v>
      </c>
      <c r="D32" s="108" t="s">
        <v>1916</v>
      </c>
      <c r="E32" s="108" t="s">
        <v>1916</v>
      </c>
    </row>
    <row r="33" spans="1:5" ht="85.5" customHeight="1">
      <c r="A33" s="81">
        <v>3</v>
      </c>
      <c r="B33" s="123" t="s">
        <v>1918</v>
      </c>
      <c r="C33" s="124"/>
      <c r="D33" s="108" t="s">
        <v>1916</v>
      </c>
      <c r="E33" s="108" t="s">
        <v>1916</v>
      </c>
    </row>
    <row r="34" spans="1:5">
      <c r="A34" s="101" t="s">
        <v>1900</v>
      </c>
      <c r="B34" s="100" t="s">
        <v>1919</v>
      </c>
      <c r="C34" s="100" t="s">
        <v>1912</v>
      </c>
      <c r="D34" s="100" t="s">
        <v>1913</v>
      </c>
      <c r="E34" s="100" t="s">
        <v>1914</v>
      </c>
    </row>
    <row r="35" spans="1:5" ht="49.5">
      <c r="A35" s="81">
        <v>5</v>
      </c>
      <c r="B35" s="85" t="s">
        <v>1920</v>
      </c>
      <c r="C35" s="83">
        <v>111434747</v>
      </c>
      <c r="D35" s="108" t="s">
        <v>1916</v>
      </c>
      <c r="E35" s="108" t="s">
        <v>1916</v>
      </c>
    </row>
    <row r="36" spans="1:5" ht="49.5">
      <c r="A36" s="81">
        <v>6</v>
      </c>
      <c r="B36" s="85" t="s">
        <v>1921</v>
      </c>
      <c r="C36" s="83">
        <v>133363156</v>
      </c>
      <c r="D36" s="108" t="s">
        <v>1916</v>
      </c>
      <c r="E36" s="108" t="s">
        <v>1916</v>
      </c>
    </row>
    <row r="37" spans="1:5" ht="33">
      <c r="A37" s="81">
        <v>7</v>
      </c>
      <c r="B37" s="85" t="s">
        <v>1922</v>
      </c>
      <c r="C37" s="83">
        <f>ABS(C35)-ABS(C36)</f>
        <v>-21928409</v>
      </c>
      <c r="D37" s="108" t="s">
        <v>1916</v>
      </c>
      <c r="E37" s="108" t="s">
        <v>1916</v>
      </c>
    </row>
    <row r="38" spans="1:5" ht="49.5">
      <c r="A38" s="81">
        <v>8</v>
      </c>
      <c r="B38" s="85" t="s">
        <v>1923</v>
      </c>
      <c r="C38" s="82" t="s">
        <v>1924</v>
      </c>
      <c r="D38" s="82" t="s">
        <v>1925</v>
      </c>
      <c r="E38" s="82" t="s">
        <v>1789</v>
      </c>
    </row>
    <row r="39" spans="1:5">
      <c r="A39" s="81"/>
      <c r="B39" s="85" t="s">
        <v>1926</v>
      </c>
      <c r="C39" s="102"/>
      <c r="D39" s="81" t="s">
        <v>1633</v>
      </c>
      <c r="E39" s="102"/>
    </row>
    <row r="40" spans="1:5">
      <c r="A40" s="101" t="s">
        <v>1900</v>
      </c>
      <c r="B40" s="100" t="s">
        <v>1927</v>
      </c>
      <c r="C40" s="100" t="s">
        <v>1912</v>
      </c>
      <c r="D40" s="100" t="s">
        <v>1913</v>
      </c>
      <c r="E40" s="100" t="s">
        <v>1914</v>
      </c>
    </row>
    <row r="41" spans="1:5" ht="49.5">
      <c r="A41" s="103" t="s">
        <v>1928</v>
      </c>
      <c r="B41" s="85" t="s">
        <v>1929</v>
      </c>
      <c r="C41" s="108" t="s">
        <v>1916</v>
      </c>
      <c r="D41" s="81" t="s">
        <v>1633</v>
      </c>
      <c r="E41" s="102"/>
    </row>
    <row r="42" spans="1:5" ht="132">
      <c r="A42" s="103" t="s">
        <v>1930</v>
      </c>
      <c r="B42" s="85" t="s">
        <v>1931</v>
      </c>
      <c r="C42" s="108" t="s">
        <v>1916</v>
      </c>
      <c r="D42" s="81" t="s">
        <v>1633</v>
      </c>
      <c r="E42" s="102"/>
    </row>
  </sheetData>
  <dataValidations count="3">
    <dataValidation allowBlank="1" showInputMessage="1" showErrorMessage="1" prompt="Simply type in &quot;x&quot; within the appropriate column for the yes or no portion of Part III." sqref="D31:E31 E41 D42:E42" xr:uid="{D28C3508-DDB7-480F-9B52-0DC1FD195C7E}"/>
    <dataValidation allowBlank="1" showInputMessage="1" showErrorMessage="1" prompt="Simply type in &quot;x&quot; within the appropriate column for the yes or no portion of Part III._x000a_" sqref="D41" xr:uid="{3C2DBB74-588E-473F-86C7-8D4200AA9F81}"/>
    <dataValidation allowBlank="1" showInputMessage="1" showErrorMessage="1" prompt="Simply type in &quot;x&quot; within the appropriate column for the costing methodology for line 8." sqref="C39:E39" xr:uid="{00626DF6-217E-4B68-8CAF-67C43992161A}"/>
  </dataValidations>
  <pageMargins left="0.7" right="0.7" top="0.75" bottom="0.75" header="0.3" footer="0.3"/>
  <pageSetup scale="39" fitToHeight="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zoomScaleNormal="100" workbookViewId="0"/>
  </sheetViews>
  <sheetFormatPr defaultRowHeight="15"/>
  <cols>
    <col min="1" max="1" width="0" hidden="1" customWidth="1"/>
    <col min="2" max="2" width="17.7109375" customWidth="1"/>
    <col min="3" max="3" width="100.7109375" customWidth="1"/>
    <col min="4" max="4" width="21.7109375" bestFit="1" customWidth="1"/>
    <col min="5" max="5" width="15.5703125" style="7" hidden="1" customWidth="1"/>
  </cols>
  <sheetData>
    <row r="1" spans="1:5" ht="16.5">
      <c r="B1" s="1" t="s">
        <v>1617</v>
      </c>
    </row>
    <row r="5" spans="1:5" ht="16.5">
      <c r="B5" s="1" t="s">
        <v>1932</v>
      </c>
      <c r="E5" s="31"/>
    </row>
    <row r="6" spans="1:5" ht="32.450000000000003" customHeight="1">
      <c r="B6" s="125" t="s">
        <v>1933</v>
      </c>
      <c r="C6" s="125"/>
    </row>
    <row r="7" spans="1:5" ht="16.5">
      <c r="B7" s="109"/>
      <c r="C7" s="109"/>
    </row>
    <row r="8" spans="1:5" ht="32.450000000000003" customHeight="1">
      <c r="B8" s="125" t="s">
        <v>1934</v>
      </c>
      <c r="C8" s="125"/>
    </row>
    <row r="9" spans="1:5" ht="32.450000000000003" customHeight="1">
      <c r="B9" s="109"/>
      <c r="C9" s="109"/>
    </row>
    <row r="10" spans="1:5" hidden="1">
      <c r="C10" s="58" t="s">
        <v>1603</v>
      </c>
    </row>
    <row r="11" spans="1:5" ht="16.5">
      <c r="A11" s="7" t="s">
        <v>1604</v>
      </c>
      <c r="B11" s="10" t="s">
        <v>1605</v>
      </c>
      <c r="C11" s="61"/>
      <c r="D11" s="7" t="str">
        <f>IF(E11=1,"Information Required.","")</f>
        <v>Information Required.</v>
      </c>
      <c r="E11" s="7">
        <f>IF(C11="",1,0)</f>
        <v>1</v>
      </c>
    </row>
    <row r="12" spans="1:5" ht="16.5">
      <c r="A12" s="7" t="s">
        <v>1607</v>
      </c>
      <c r="B12" s="3" t="s">
        <v>1935</v>
      </c>
      <c r="C12" s="61"/>
      <c r="D12" s="7" t="str">
        <f t="shared" ref="D12:D15" si="0">IF(E12=1,"Information Required.","")</f>
        <v>Information Required.</v>
      </c>
      <c r="E12" s="7">
        <f t="shared" ref="E12:E15" si="1">IF(C12="",1,0)</f>
        <v>1</v>
      </c>
    </row>
    <row r="13" spans="1:5" ht="16.5">
      <c r="A13" s="7" t="s">
        <v>1636</v>
      </c>
      <c r="B13" s="3" t="s">
        <v>1936</v>
      </c>
      <c r="C13" s="61"/>
      <c r="D13" s="7" t="str">
        <f t="shared" si="0"/>
        <v>Information Required.</v>
      </c>
      <c r="E13" s="7">
        <f t="shared" si="1"/>
        <v>1</v>
      </c>
    </row>
    <row r="14" spans="1:5" ht="16.5">
      <c r="A14" s="7" t="s">
        <v>1638</v>
      </c>
      <c r="B14" s="3" t="s">
        <v>1937</v>
      </c>
      <c r="C14" s="61"/>
      <c r="D14" s="7" t="str">
        <f t="shared" si="0"/>
        <v>Information Required.</v>
      </c>
      <c r="E14" s="7">
        <f t="shared" si="1"/>
        <v>1</v>
      </c>
    </row>
    <row r="15" spans="1:5" ht="16.5">
      <c r="A15" s="7" t="s">
        <v>1640</v>
      </c>
      <c r="B15" s="3" t="s">
        <v>1938</v>
      </c>
      <c r="C15" s="61"/>
      <c r="D15" s="7" t="str">
        <f t="shared" si="0"/>
        <v>Information Required.</v>
      </c>
      <c r="E15" s="7">
        <f t="shared" si="1"/>
        <v>1</v>
      </c>
    </row>
    <row r="17" spans="5:5">
      <c r="E17" s="7">
        <f>SUM(E11:E15)</f>
        <v>5</v>
      </c>
    </row>
  </sheetData>
  <sheetProtection selectLockedCells="1"/>
  <mergeCells count="2">
    <mergeCell ref="B6:C6"/>
    <mergeCell ref="B8:C8"/>
  </mergeCells>
  <pageMargins left="0.7" right="0.7"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zoomScaleNormal="100" workbookViewId="0"/>
  </sheetViews>
  <sheetFormatPr defaultRowHeight="15"/>
  <cols>
    <col min="1" max="1" width="131" customWidth="1"/>
  </cols>
  <sheetData>
    <row r="1" spans="1:1" ht="16.5">
      <c r="A1" s="1" t="s">
        <v>1617</v>
      </c>
    </row>
    <row r="5" spans="1:1" ht="16.5">
      <c r="A5" s="1" t="s">
        <v>1939</v>
      </c>
    </row>
    <row r="6" spans="1:1" ht="16.5">
      <c r="A6" s="1"/>
    </row>
    <row r="7" spans="1:1" ht="16.5">
      <c r="A7" s="109" t="s">
        <v>1940</v>
      </c>
    </row>
    <row r="8" spans="1:1" ht="16.5">
      <c r="A8" s="109"/>
    </row>
    <row r="9" spans="1:1" ht="33">
      <c r="A9" s="109" t="s">
        <v>1941</v>
      </c>
    </row>
    <row r="10" spans="1:1" ht="16.5">
      <c r="A10" s="109"/>
    </row>
    <row r="11" spans="1:1" ht="33">
      <c r="A11" s="109" t="s">
        <v>1942</v>
      </c>
    </row>
    <row r="12" spans="1:1" ht="16.5">
      <c r="A12" s="109"/>
    </row>
    <row r="13" spans="1:1" ht="33">
      <c r="A13" s="109" t="s">
        <v>1943</v>
      </c>
    </row>
    <row r="14" spans="1:1" ht="16.5">
      <c r="A14" s="109"/>
    </row>
    <row r="15" spans="1:1" ht="16.5">
      <c r="A15" s="109" t="s">
        <v>1944</v>
      </c>
    </row>
    <row r="16" spans="1:1" ht="16.5">
      <c r="A16" s="109"/>
    </row>
    <row r="17" spans="1:1" ht="16.5">
      <c r="A17" s="109" t="s">
        <v>1945</v>
      </c>
    </row>
    <row r="18" spans="1:1" ht="16.5">
      <c r="A18" s="109"/>
    </row>
    <row r="19" spans="1:1" ht="66">
      <c r="A19" s="109" t="s">
        <v>1946</v>
      </c>
    </row>
    <row r="20" spans="1:1" ht="16.5">
      <c r="A20" s="5" t="s">
        <v>1947</v>
      </c>
    </row>
    <row r="21" spans="1:1" ht="33">
      <c r="A21" s="5" t="s">
        <v>1948</v>
      </c>
    </row>
    <row r="22" spans="1:1" ht="33">
      <c r="A22" s="5" t="s">
        <v>1949</v>
      </c>
    </row>
    <row r="23" spans="1:1" ht="16.5">
      <c r="A23" s="5" t="s">
        <v>1950</v>
      </c>
    </row>
    <row r="24" spans="1:1" ht="16.5">
      <c r="A24" s="5" t="s">
        <v>1951</v>
      </c>
    </row>
    <row r="25" spans="1:1" ht="16.5">
      <c r="A25" s="109" t="s">
        <v>1952</v>
      </c>
    </row>
    <row r="26" spans="1:1" ht="16.5">
      <c r="A26" s="5" t="s">
        <v>1953</v>
      </c>
    </row>
    <row r="27" spans="1:1" ht="16.5">
      <c r="A27" s="5" t="s">
        <v>1954</v>
      </c>
    </row>
    <row r="28" spans="1:1" ht="16.5">
      <c r="A28" s="5"/>
    </row>
    <row r="29" spans="1:1" ht="16.5">
      <c r="A29" s="109" t="s">
        <v>1955</v>
      </c>
    </row>
    <row r="30" spans="1:1" ht="115.5">
      <c r="A30" s="109" t="s">
        <v>1956</v>
      </c>
    </row>
    <row r="31" spans="1:1" ht="16.5">
      <c r="A31" s="109"/>
    </row>
    <row r="32" spans="1:1" ht="82.5">
      <c r="A32" s="109" t="s">
        <v>1957</v>
      </c>
    </row>
    <row r="33" spans="1:1" ht="16.5">
      <c r="A33" s="5" t="s">
        <v>1958</v>
      </c>
    </row>
    <row r="34" spans="1:1" ht="16.5">
      <c r="A34" s="5" t="s">
        <v>1959</v>
      </c>
    </row>
    <row r="35" spans="1:1" ht="16.5">
      <c r="A35" s="5" t="s">
        <v>1960</v>
      </c>
    </row>
    <row r="36" spans="1:1" ht="16.5">
      <c r="A36" s="5" t="s">
        <v>1961</v>
      </c>
    </row>
    <row r="37" spans="1:1" ht="16.5">
      <c r="A37" s="5" t="s">
        <v>1962</v>
      </c>
    </row>
    <row r="39" spans="1:1" ht="16.5">
      <c r="A39" s="2" t="s">
        <v>1963</v>
      </c>
    </row>
    <row r="40" spans="1:1" ht="82.5">
      <c r="A40" s="5" t="s">
        <v>1964</v>
      </c>
    </row>
    <row r="41" spans="1:1" ht="16.5">
      <c r="A41" s="5" t="s">
        <v>1965</v>
      </c>
    </row>
    <row r="42" spans="1:1" ht="16.5">
      <c r="A42" s="5" t="s">
        <v>1966</v>
      </c>
    </row>
    <row r="43" spans="1:1" ht="16.5">
      <c r="A43" s="109"/>
    </row>
    <row r="44" spans="1:1" ht="33">
      <c r="A44" s="109" t="s">
        <v>1967</v>
      </c>
    </row>
  </sheetData>
  <sheetProtection selectLockedCells="1"/>
  <pageMargins left="0.7" right="0.7" top="0.75" bottom="0.75" header="0.3" footer="0.3"/>
  <pageSetup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heetViews>
  <sheetFormatPr defaultColWidth="9.140625" defaultRowHeight="16.5"/>
  <cols>
    <col min="1" max="1" width="0" style="27" hidden="1" customWidth="1"/>
    <col min="2" max="2" width="40.5703125" style="27" customWidth="1"/>
    <col min="3" max="3" width="17.5703125" style="27" customWidth="1"/>
    <col min="4" max="4" width="24.7109375" style="27" customWidth="1"/>
    <col min="5" max="5" width="14" style="18" customWidth="1"/>
    <col min="6" max="16384" width="9.140625" style="27"/>
  </cols>
  <sheetData>
    <row r="1" spans="1:4">
      <c r="B1" s="29" t="s">
        <v>41</v>
      </c>
    </row>
    <row r="2" spans="1:4">
      <c r="B2" s="29"/>
    </row>
    <row r="3" spans="1:4" ht="16.5" customHeight="1">
      <c r="B3" s="126" t="s">
        <v>1968</v>
      </c>
      <c r="C3" s="126"/>
      <c r="D3" s="126"/>
    </row>
    <row r="4" spans="1:4">
      <c r="B4" s="126"/>
      <c r="C4" s="126"/>
      <c r="D4" s="126"/>
    </row>
    <row r="5" spans="1:4">
      <c r="B5" s="126"/>
      <c r="C5" s="126"/>
      <c r="D5" s="126"/>
    </row>
    <row r="7" spans="1:4" hidden="1">
      <c r="C7" s="19" t="s">
        <v>1603</v>
      </c>
    </row>
    <row r="8" spans="1:4" ht="33">
      <c r="B8" s="40" t="s">
        <v>1969</v>
      </c>
      <c r="C8" s="41" t="s">
        <v>1970</v>
      </c>
    </row>
    <row r="9" spans="1:4">
      <c r="A9" s="18" t="s">
        <v>1604</v>
      </c>
      <c r="B9" s="27" t="s">
        <v>66</v>
      </c>
      <c r="C9" s="27">
        <f>'Cover Page'!F23</f>
        <v>1</v>
      </c>
      <c r="D9" s="18" t="str">
        <f>IF(C9&gt;1,"Information Required.", "")</f>
        <v/>
      </c>
    </row>
    <row r="10" spans="1:4">
      <c r="A10" s="18" t="s">
        <v>1607</v>
      </c>
      <c r="B10" s="27" t="s">
        <v>1612</v>
      </c>
      <c r="C10" s="42"/>
      <c r="D10" s="18"/>
    </row>
    <row r="11" spans="1:4">
      <c r="A11" s="18" t="s">
        <v>1636</v>
      </c>
      <c r="B11" s="27" t="s">
        <v>81</v>
      </c>
      <c r="C11" s="27">
        <f>'II. Checklist'!E24</f>
        <v>0</v>
      </c>
      <c r="D11" s="18" t="str">
        <f t="shared" ref="D11:D15" si="0">IF(C11&gt;1,"Information Required.", "")</f>
        <v/>
      </c>
    </row>
    <row r="12" spans="1:4">
      <c r="A12" s="18" t="s">
        <v>1638</v>
      </c>
      <c r="B12" s="27" t="s">
        <v>114</v>
      </c>
      <c r="C12" s="27">
        <f>'III. Public Meeting'!E46</f>
        <v>0</v>
      </c>
      <c r="D12" s="18" t="str">
        <f t="shared" si="0"/>
        <v/>
      </c>
    </row>
    <row r="13" spans="1:4">
      <c r="A13" s="18" t="s">
        <v>1640</v>
      </c>
      <c r="B13" s="27" t="s">
        <v>154</v>
      </c>
      <c r="C13" s="27">
        <f>'IV. Investments &amp; Expenses'!L114</f>
        <v>0</v>
      </c>
      <c r="D13" s="18" t="str">
        <f t="shared" si="0"/>
        <v/>
      </c>
    </row>
    <row r="14" spans="1:4">
      <c r="A14" s="18" t="s">
        <v>1641</v>
      </c>
      <c r="B14" s="27" t="s">
        <v>1520</v>
      </c>
      <c r="C14" s="42"/>
      <c r="D14" s="18"/>
    </row>
    <row r="15" spans="1:4">
      <c r="A15" s="18" t="s">
        <v>1643</v>
      </c>
      <c r="B15" s="27" t="s">
        <v>1544</v>
      </c>
      <c r="C15" s="27">
        <f>'VII. Report Certification'!E17</f>
        <v>5</v>
      </c>
      <c r="D15" s="18" t="str">
        <f t="shared" si="0"/>
        <v>Information Required.</v>
      </c>
    </row>
    <row r="16" spans="1:4" ht="17.25" thickBot="1">
      <c r="A16" s="18" t="s">
        <v>1645</v>
      </c>
      <c r="B16" s="29" t="s">
        <v>1971</v>
      </c>
      <c r="C16" s="43">
        <f>SUM(C9:C15)</f>
        <v>6</v>
      </c>
    </row>
    <row r="17" ht="17.25" thickTop="1"/>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topLeftCell="A9" zoomScaleNormal="100" workbookViewId="0">
      <selection activeCell="C14" sqref="C14"/>
    </sheetView>
  </sheetViews>
  <sheetFormatPr defaultColWidth="8.85546875" defaultRowHeight="16.5"/>
  <cols>
    <col min="1" max="1" width="35.28515625" style="27" customWidth="1"/>
    <col min="2" max="2" width="82.85546875" style="25" customWidth="1"/>
    <col min="3" max="3" width="42.85546875" style="26" customWidth="1"/>
    <col min="4" max="4" width="81.140625" style="27" customWidth="1"/>
    <col min="5" max="16384" width="8.85546875" style="27"/>
  </cols>
  <sheetData>
    <row r="1" spans="1:3">
      <c r="A1" s="1" t="s">
        <v>1617</v>
      </c>
    </row>
    <row r="5" spans="1:3">
      <c r="A5" s="29" t="s">
        <v>1616</v>
      </c>
    </row>
    <row r="6" spans="1:3" s="25" customFormat="1" ht="64.150000000000006" customHeight="1" thickBot="1">
      <c r="A6" s="47" t="s">
        <v>1972</v>
      </c>
      <c r="B6" s="47" t="s">
        <v>1973</v>
      </c>
      <c r="C6" s="48" t="s">
        <v>1974</v>
      </c>
    </row>
    <row r="7" spans="1:3" ht="82.9" customHeight="1">
      <c r="A7" s="49" t="s">
        <v>1975</v>
      </c>
      <c r="B7" s="49" t="s">
        <v>1976</v>
      </c>
      <c r="C7" s="50" t="s">
        <v>1977</v>
      </c>
    </row>
    <row r="8" spans="1:3" ht="36" customHeight="1">
      <c r="A8" s="51" t="s">
        <v>1903</v>
      </c>
      <c r="B8" s="51" t="s">
        <v>1978</v>
      </c>
      <c r="C8" s="52" t="s">
        <v>1977</v>
      </c>
    </row>
    <row r="9" spans="1:3" ht="70.150000000000006" customHeight="1">
      <c r="A9" s="53" t="s">
        <v>1979</v>
      </c>
      <c r="B9" s="53" t="s">
        <v>1980</v>
      </c>
      <c r="C9" s="54" t="s">
        <v>1981</v>
      </c>
    </row>
    <row r="10" spans="1:3" ht="226.15" customHeight="1">
      <c r="A10" s="51" t="s">
        <v>1982</v>
      </c>
      <c r="B10" s="51" t="s">
        <v>1983</v>
      </c>
      <c r="C10" s="52" t="s">
        <v>1977</v>
      </c>
    </row>
    <row r="11" spans="1:3" ht="50.45" customHeight="1">
      <c r="A11" s="53" t="s">
        <v>1984</v>
      </c>
      <c r="B11" s="53" t="s">
        <v>1985</v>
      </c>
      <c r="C11" s="54" t="s">
        <v>1981</v>
      </c>
    </row>
    <row r="12" spans="1:3" ht="51" customHeight="1">
      <c r="A12" s="51" t="s">
        <v>1986</v>
      </c>
      <c r="B12" s="51" t="s">
        <v>1987</v>
      </c>
      <c r="C12" s="52" t="s">
        <v>1981</v>
      </c>
    </row>
    <row r="13" spans="1:3" ht="52.15" customHeight="1">
      <c r="A13" s="53" t="s">
        <v>1988</v>
      </c>
      <c r="B13" s="53" t="s">
        <v>1989</v>
      </c>
      <c r="C13" s="54" t="s">
        <v>1981</v>
      </c>
    </row>
    <row r="14" spans="1:3" ht="69.599999999999994" customHeight="1">
      <c r="A14" s="51" t="s">
        <v>1990</v>
      </c>
      <c r="B14" s="51" t="s">
        <v>1991</v>
      </c>
      <c r="C14" s="52" t="s">
        <v>1992</v>
      </c>
    </row>
    <row r="15" spans="1:3" ht="68.45" customHeight="1">
      <c r="A15" s="55" t="s">
        <v>1789</v>
      </c>
      <c r="B15" s="55" t="s">
        <v>1993</v>
      </c>
      <c r="C15" s="46" t="s">
        <v>1994</v>
      </c>
    </row>
    <row r="16" spans="1:3" ht="34.9" customHeight="1"/>
    <row r="17" spans="1:3" s="25" customFormat="1" ht="19.899999999999999" customHeight="1" thickBot="1">
      <c r="A17" s="47" t="s">
        <v>1995</v>
      </c>
      <c r="B17" s="47" t="s">
        <v>1973</v>
      </c>
      <c r="C17" s="48" t="s">
        <v>1996</v>
      </c>
    </row>
    <row r="18" spans="1:3" ht="181.5">
      <c r="A18" s="56" t="s">
        <v>1997</v>
      </c>
      <c r="B18" s="56" t="s">
        <v>1998</v>
      </c>
      <c r="C18" s="57" t="s">
        <v>1999</v>
      </c>
    </row>
  </sheetData>
  <sheetProtection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5"/>
  <cols>
    <col min="1" max="1" width="21" bestFit="1" customWidth="1"/>
    <col min="2" max="2" width="54.28515625" bestFit="1" customWidth="1"/>
    <col min="3" max="3" width="13.42578125" bestFit="1" customWidth="1"/>
    <col min="4" max="4" width="9.42578125" bestFit="1" customWidth="1"/>
    <col min="5" max="5" width="33.28515625" bestFit="1" customWidth="1"/>
    <col min="6" max="8" width="11.42578125" bestFit="1" customWidth="1"/>
    <col min="9" max="9" width="10.85546875" bestFit="1" customWidth="1"/>
    <col min="10" max="10" width="14" bestFit="1" customWidth="1"/>
    <col min="11" max="11" width="12.140625" bestFit="1" customWidth="1"/>
    <col min="12" max="12" width="14.7109375" bestFit="1" customWidth="1"/>
    <col min="13" max="13" width="12.140625" style="22" bestFit="1" customWidth="1"/>
    <col min="14" max="14" width="15.28515625" style="22" bestFit="1" customWidth="1"/>
    <col min="15" max="15" width="100.7109375" style="24" customWidth="1"/>
  </cols>
  <sheetData>
    <row r="3" spans="1:15">
      <c r="A3" t="s">
        <v>2000</v>
      </c>
      <c r="C3" t="s">
        <v>2001</v>
      </c>
      <c r="E3" t="s">
        <v>2002</v>
      </c>
      <c r="F3" t="s">
        <v>2003</v>
      </c>
      <c r="G3" t="s">
        <v>2003</v>
      </c>
      <c r="H3" t="s">
        <v>2003</v>
      </c>
      <c r="J3" t="s">
        <v>2003</v>
      </c>
      <c r="K3" t="s">
        <v>2004</v>
      </c>
      <c r="L3" t="s">
        <v>2005</v>
      </c>
      <c r="M3" s="22" t="s">
        <v>2006</v>
      </c>
      <c r="N3" s="22" t="s">
        <v>2007</v>
      </c>
      <c r="O3" s="24" t="s">
        <v>2008</v>
      </c>
    </row>
    <row r="4" spans="1:15">
      <c r="A4" t="s">
        <v>2009</v>
      </c>
      <c r="B4" t="s">
        <v>2010</v>
      </c>
      <c r="C4" t="s">
        <v>2011</v>
      </c>
      <c r="D4" t="s">
        <v>2012</v>
      </c>
      <c r="E4" t="s">
        <v>2013</v>
      </c>
      <c r="F4" t="s">
        <v>2014</v>
      </c>
      <c r="G4" t="s">
        <v>2015</v>
      </c>
      <c r="H4" t="s">
        <v>2016</v>
      </c>
      <c r="I4" t="s">
        <v>2017</v>
      </c>
      <c r="J4" t="s">
        <v>2018</v>
      </c>
      <c r="K4" t="s">
        <v>2019</v>
      </c>
      <c r="L4" t="s">
        <v>2020</v>
      </c>
      <c r="M4" s="22" t="s">
        <v>2021</v>
      </c>
      <c r="N4" s="22" t="s">
        <v>2022</v>
      </c>
      <c r="O4" s="24" t="s">
        <v>2023</v>
      </c>
    </row>
    <row r="5" spans="1:15">
      <c r="A5" t="s">
        <v>2024</v>
      </c>
      <c r="B5" t="s">
        <v>2025</v>
      </c>
      <c r="C5" t="b">
        <v>0</v>
      </c>
      <c r="F5" t="b">
        <v>1</v>
      </c>
      <c r="L5">
        <v>1</v>
      </c>
    </row>
    <row r="6" spans="1:15" ht="75">
      <c r="A6" t="s">
        <v>1969</v>
      </c>
      <c r="B6" s="23" t="s">
        <v>2026</v>
      </c>
      <c r="C6" t="b">
        <v>0</v>
      </c>
      <c r="E6">
        <v>-1</v>
      </c>
      <c r="G6" t="b">
        <v>1</v>
      </c>
      <c r="H6" t="b">
        <v>1</v>
      </c>
      <c r="I6" t="s">
        <v>2027</v>
      </c>
      <c r="J6" t="b">
        <v>0</v>
      </c>
      <c r="K6" t="s">
        <v>2028</v>
      </c>
      <c r="O6" s="24" t="s">
        <v>2029</v>
      </c>
    </row>
    <row r="7" spans="1:15" ht="75">
      <c r="A7" t="s">
        <v>1969</v>
      </c>
      <c r="B7" s="23" t="s">
        <v>2030</v>
      </c>
      <c r="C7" t="b">
        <v>0</v>
      </c>
      <c r="E7">
        <v>-1</v>
      </c>
      <c r="G7" t="b">
        <v>1</v>
      </c>
      <c r="H7" t="b">
        <v>1</v>
      </c>
      <c r="I7" t="s">
        <v>2031</v>
      </c>
      <c r="J7" t="b">
        <v>0</v>
      </c>
      <c r="K7" t="s">
        <v>2032</v>
      </c>
      <c r="O7" s="24" t="s">
        <v>2029</v>
      </c>
    </row>
    <row r="8" spans="1:15" ht="75">
      <c r="A8" t="s">
        <v>1969</v>
      </c>
      <c r="B8" s="23" t="s">
        <v>41</v>
      </c>
      <c r="C8" t="b">
        <v>0</v>
      </c>
      <c r="E8">
        <v>-1</v>
      </c>
      <c r="G8" t="b">
        <v>1</v>
      </c>
      <c r="H8" t="b">
        <v>1</v>
      </c>
      <c r="I8" t="s">
        <v>42</v>
      </c>
      <c r="J8" t="b">
        <v>0</v>
      </c>
      <c r="K8" t="s">
        <v>2033</v>
      </c>
      <c r="O8" s="24" t="s">
        <v>2029</v>
      </c>
    </row>
    <row r="9" spans="1:15" ht="75">
      <c r="A9" t="s">
        <v>1969</v>
      </c>
      <c r="B9" s="23" t="s">
        <v>66</v>
      </c>
      <c r="C9" t="b">
        <v>0</v>
      </c>
      <c r="E9">
        <v>-1</v>
      </c>
      <c r="G9" t="b">
        <v>1</v>
      </c>
      <c r="H9" t="b">
        <v>1</v>
      </c>
      <c r="I9" t="s">
        <v>67</v>
      </c>
      <c r="J9" t="b">
        <v>0</v>
      </c>
      <c r="K9" t="s">
        <v>59</v>
      </c>
      <c r="O9" s="24" t="s">
        <v>2029</v>
      </c>
    </row>
    <row r="10" spans="1:15" ht="75">
      <c r="A10" t="s">
        <v>1969</v>
      </c>
      <c r="B10" s="23" t="s">
        <v>1612</v>
      </c>
      <c r="C10" t="b">
        <v>0</v>
      </c>
      <c r="E10">
        <v>-1</v>
      </c>
      <c r="G10" t="b">
        <v>1</v>
      </c>
      <c r="H10" t="b">
        <v>1</v>
      </c>
      <c r="I10" t="s">
        <v>2034</v>
      </c>
      <c r="J10" t="b">
        <v>0</v>
      </c>
      <c r="K10" t="s">
        <v>2035</v>
      </c>
      <c r="O10" s="24" t="s">
        <v>2029</v>
      </c>
    </row>
    <row r="11" spans="1:15" ht="75">
      <c r="A11" t="s">
        <v>1969</v>
      </c>
      <c r="B11" s="23" t="s">
        <v>81</v>
      </c>
      <c r="C11" t="b">
        <v>0</v>
      </c>
      <c r="E11">
        <v>-1</v>
      </c>
      <c r="G11" t="b">
        <v>1</v>
      </c>
      <c r="H11" t="b">
        <v>1</v>
      </c>
      <c r="I11" t="s">
        <v>82</v>
      </c>
      <c r="J11" t="b">
        <v>0</v>
      </c>
      <c r="K11" t="s">
        <v>2036</v>
      </c>
      <c r="O11" s="24" t="s">
        <v>2029</v>
      </c>
    </row>
    <row r="12" spans="1:15" ht="75">
      <c r="A12" t="s">
        <v>1969</v>
      </c>
      <c r="B12" s="23" t="s">
        <v>114</v>
      </c>
      <c r="C12" t="b">
        <v>0</v>
      </c>
      <c r="E12">
        <v>-1</v>
      </c>
      <c r="G12" t="b">
        <v>1</v>
      </c>
      <c r="H12" t="b">
        <v>1</v>
      </c>
      <c r="I12" t="s">
        <v>115</v>
      </c>
      <c r="J12" t="b">
        <v>0</v>
      </c>
      <c r="K12" t="s">
        <v>2037</v>
      </c>
      <c r="O12" s="24" t="s">
        <v>2029</v>
      </c>
    </row>
    <row r="13" spans="1:15" ht="75">
      <c r="A13" t="s">
        <v>1969</v>
      </c>
      <c r="B13" s="23" t="s">
        <v>154</v>
      </c>
      <c r="C13" t="b">
        <v>0</v>
      </c>
      <c r="E13">
        <v>-1</v>
      </c>
      <c r="G13" t="b">
        <v>1</v>
      </c>
      <c r="H13" t="b">
        <v>1</v>
      </c>
      <c r="I13" t="s">
        <v>155</v>
      </c>
      <c r="J13" t="b">
        <v>0</v>
      </c>
      <c r="K13" t="s">
        <v>2038</v>
      </c>
      <c r="O13" s="24" t="s">
        <v>2029</v>
      </c>
    </row>
    <row r="14" spans="1:15" ht="75">
      <c r="A14" t="s">
        <v>1969</v>
      </c>
      <c r="B14" s="23" t="s">
        <v>1520</v>
      </c>
      <c r="C14" t="b">
        <v>0</v>
      </c>
      <c r="E14">
        <v>-1</v>
      </c>
      <c r="G14" t="b">
        <v>1</v>
      </c>
      <c r="H14" t="b">
        <v>1</v>
      </c>
      <c r="I14" t="s">
        <v>1521</v>
      </c>
      <c r="J14" t="b">
        <v>0</v>
      </c>
      <c r="K14" t="s">
        <v>2037</v>
      </c>
      <c r="O14" s="24" t="s">
        <v>2029</v>
      </c>
    </row>
    <row r="15" spans="1:15" ht="75">
      <c r="A15" t="s">
        <v>1969</v>
      </c>
      <c r="B15" s="23" t="s">
        <v>1544</v>
      </c>
      <c r="C15" t="b">
        <v>0</v>
      </c>
      <c r="E15">
        <v>-1</v>
      </c>
      <c r="G15" t="b">
        <v>1</v>
      </c>
      <c r="H15" t="b">
        <v>1</v>
      </c>
      <c r="I15" t="s">
        <v>1545</v>
      </c>
      <c r="J15" t="b">
        <v>0</v>
      </c>
      <c r="K15" t="s">
        <v>2037</v>
      </c>
      <c r="O15" s="24" t="s">
        <v>2029</v>
      </c>
    </row>
    <row r="16" spans="1:15" ht="75">
      <c r="A16" t="s">
        <v>1969</v>
      </c>
      <c r="B16" s="23" t="s">
        <v>1615</v>
      </c>
      <c r="C16" t="b">
        <v>0</v>
      </c>
      <c r="E16">
        <v>-1</v>
      </c>
      <c r="G16" t="b">
        <v>1</v>
      </c>
      <c r="H16" t="b">
        <v>1</v>
      </c>
      <c r="I16" t="s">
        <v>2039</v>
      </c>
      <c r="J16" t="b">
        <v>0</v>
      </c>
      <c r="K16" t="s">
        <v>2033</v>
      </c>
      <c r="O16" s="24" t="s">
        <v>2029</v>
      </c>
    </row>
    <row r="17" spans="1:15" ht="75">
      <c r="A17" t="s">
        <v>1969</v>
      </c>
      <c r="B17" s="23" t="s">
        <v>2040</v>
      </c>
      <c r="C17" t="b">
        <v>0</v>
      </c>
      <c r="E17">
        <v>2</v>
      </c>
      <c r="G17" t="b">
        <v>1</v>
      </c>
      <c r="H17" t="b">
        <v>1</v>
      </c>
      <c r="I17" t="s">
        <v>2041</v>
      </c>
      <c r="J17" t="b">
        <v>0</v>
      </c>
      <c r="K17" t="s">
        <v>2033</v>
      </c>
      <c r="O17" s="24" t="s">
        <v>2029</v>
      </c>
    </row>
    <row r="18" spans="1:15" ht="75">
      <c r="A18" t="s">
        <v>1969</v>
      </c>
      <c r="B18" s="23" t="s">
        <v>2042</v>
      </c>
      <c r="C18" t="b">
        <v>0</v>
      </c>
      <c r="E18">
        <v>2</v>
      </c>
      <c r="G18" t="b">
        <v>1</v>
      </c>
      <c r="H18" t="b">
        <v>1</v>
      </c>
      <c r="I18" t="s">
        <v>2043</v>
      </c>
      <c r="J18" t="b">
        <v>0</v>
      </c>
      <c r="K18" t="s">
        <v>2033</v>
      </c>
      <c r="O18" s="24" t="s">
        <v>2029</v>
      </c>
    </row>
    <row r="19" spans="1:15" ht="75">
      <c r="A19" t="s">
        <v>1969</v>
      </c>
      <c r="B19" s="23" t="s">
        <v>1711</v>
      </c>
      <c r="C19" t="b">
        <v>0</v>
      </c>
      <c r="E19">
        <v>-1</v>
      </c>
      <c r="G19" t="b">
        <v>1</v>
      </c>
      <c r="H19" t="b">
        <v>1</v>
      </c>
      <c r="I19" t="s">
        <v>2044</v>
      </c>
      <c r="J19" t="b">
        <v>0</v>
      </c>
      <c r="K19" t="s">
        <v>2033</v>
      </c>
      <c r="O19" s="24" t="s">
        <v>2029</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UserInfo>
        <DisplayName>Kristal Griffith</DisplayName>
        <AccountId>239</AccountId>
        <AccountType/>
      </UserInfo>
      <UserInfo>
        <DisplayName>Chuck Ault</DisplayName>
        <AccountId>21</AccountId>
        <AccountType/>
      </UserInfo>
      <UserInfo>
        <DisplayName>Victoria Grasmick</DisplayName>
        <AccountId>36</AccountId>
        <AccountType/>
      </UserInfo>
      <UserInfo>
        <DisplayName>Peggy Jarrett</DisplayName>
        <AccountId>15</AccountId>
        <AccountType/>
      </UserInfo>
      <UserInfo>
        <DisplayName>Katie Koblenz</DisplayName>
        <AccountId>182</AccountId>
        <AccountType/>
      </UserInfo>
      <UserInfo>
        <DisplayName>April Keippel</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0C482-DCD8-4AB7-AE63-403550E34B85}"/>
</file>

<file path=customXml/itemProps2.xml><?xml version="1.0" encoding="utf-8"?>
<ds:datastoreItem xmlns:ds="http://schemas.openxmlformats.org/officeDocument/2006/customXml" ds:itemID="{CAB8F5D2-2F18-4C84-84F7-3446F29A7219}"/>
</file>

<file path=customXml/itemProps3.xml><?xml version="1.0" encoding="utf-8"?>
<ds:datastoreItem xmlns:ds="http://schemas.openxmlformats.org/officeDocument/2006/customXml" ds:itemID="{39660885-27D6-47E4-A1CD-45ED4AB321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2024-01-29T20:35:55Z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